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9" r:id="rId6"/>
    <sheet name="прил 8" sheetId="8" r:id="rId7"/>
    <sheet name="прил 10" sheetId="6" r:id="rId8"/>
  </sheets>
  <definedNames>
    <definedName name="_xlnm.Print_Area" localSheetId="2">'прил 5'!$A$1:$F$70</definedName>
    <definedName name="_xlnm.Print_Area" localSheetId="5">'прил 6'!$A$1:$G$56</definedName>
  </definedNames>
  <calcPr calcId="125725"/>
</workbook>
</file>

<file path=xl/calcChain.xml><?xml version="1.0" encoding="utf-8"?>
<calcChain xmlns="http://schemas.openxmlformats.org/spreadsheetml/2006/main">
  <c r="C32" i="1"/>
  <c r="D32" i="2"/>
  <c r="C32"/>
  <c r="F45" i="9" l="1"/>
  <c r="F44" s="1"/>
  <c r="E45"/>
  <c r="E44" s="1"/>
  <c r="D34" i="4"/>
  <c r="D33" s="1"/>
  <c r="E59" i="3"/>
  <c r="E24" i="8" l="1"/>
  <c r="F23" i="6" s="1"/>
  <c r="E23" i="8"/>
  <c r="E33"/>
  <c r="F32" i="6" s="1"/>
  <c r="F31" s="1"/>
  <c r="E31" i="8"/>
  <c r="F30" i="6" s="1"/>
  <c r="E30" i="8"/>
  <c r="F29" i="6" s="1"/>
  <c r="E29" i="8"/>
  <c r="F28" i="6" s="1"/>
  <c r="E27" i="8"/>
  <c r="F26" i="6" s="1"/>
  <c r="F25" s="1"/>
  <c r="E38" i="8"/>
  <c r="E37" s="1"/>
  <c r="E36"/>
  <c r="F35" i="6" s="1"/>
  <c r="E35" i="8"/>
  <c r="F34" i="6" s="1"/>
  <c r="D38" i="8"/>
  <c r="E37" i="6" s="1"/>
  <c r="D36" i="8"/>
  <c r="E35" i="6" s="1"/>
  <c r="D35" i="8"/>
  <c r="E34" i="6" s="1"/>
  <c r="D33" i="8"/>
  <c r="E32" i="6" s="1"/>
  <c r="D31" i="8"/>
  <c r="E30" i="6" s="1"/>
  <c r="D30" i="8"/>
  <c r="E29" i="6" s="1"/>
  <c r="D29" i="8"/>
  <c r="E28" i="6" s="1"/>
  <c r="D27" i="8"/>
  <c r="E26" i="6" s="1"/>
  <c r="D24" i="8"/>
  <c r="E23" i="6" s="1"/>
  <c r="D23" i="8"/>
  <c r="F51" i="9"/>
  <c r="F50" s="1"/>
  <c r="F49" s="1"/>
  <c r="F48" s="1"/>
  <c r="E51"/>
  <c r="E50" s="1"/>
  <c r="E49" s="1"/>
  <c r="E48" s="1"/>
  <c r="E43"/>
  <c r="E42" s="1"/>
  <c r="F43"/>
  <c r="F42" s="1"/>
  <c r="F37"/>
  <c r="F36" s="1"/>
  <c r="F35" s="1"/>
  <c r="F34" s="1"/>
  <c r="E37"/>
  <c r="E36" s="1"/>
  <c r="E35" s="1"/>
  <c r="E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E22"/>
  <c r="E21" s="1"/>
  <c r="E20" s="1"/>
  <c r="D30" i="2"/>
  <c r="C30"/>
  <c r="D27"/>
  <c r="D25" s="1"/>
  <c r="C27"/>
  <c r="C25" s="1"/>
  <c r="D23"/>
  <c r="C23"/>
  <c r="D21"/>
  <c r="D20" s="1"/>
  <c r="C21"/>
  <c r="C20" s="1"/>
  <c r="C30" i="1"/>
  <c r="C27"/>
  <c r="C25" s="1"/>
  <c r="C23"/>
  <c r="C21"/>
  <c r="C20" s="1"/>
  <c r="D19" i="2" l="1"/>
  <c r="C19"/>
  <c r="C18" s="1"/>
  <c r="C19" i="1"/>
  <c r="C18" s="1"/>
  <c r="D18" i="2"/>
  <c r="E26" i="8"/>
  <c r="F41" i="9"/>
  <c r="F40" s="1"/>
  <c r="E22" i="8"/>
  <c r="E21" s="1"/>
  <c r="D26"/>
  <c r="D32"/>
  <c r="D37"/>
  <c r="E22" i="6"/>
  <c r="E21" s="1"/>
  <c r="E20" s="1"/>
  <c r="D22" i="8"/>
  <c r="E41" i="9"/>
  <c r="E40" s="1"/>
  <c r="D28" i="8"/>
  <c r="D34"/>
  <c r="E32"/>
  <c r="E19" i="9"/>
  <c r="F37" i="6"/>
  <c r="F36" s="1"/>
  <c r="F22"/>
  <c r="F21" s="1"/>
  <c r="F20" s="1"/>
  <c r="F27"/>
  <c r="F33"/>
  <c r="E34" i="8"/>
  <c r="F19" i="9"/>
  <c r="E28" i="8"/>
  <c r="F18" i="9" l="1"/>
  <c r="E18"/>
  <c r="D21" i="8"/>
  <c r="D20" s="1"/>
  <c r="D19" s="1"/>
  <c r="E20"/>
  <c r="E19" s="1"/>
  <c r="F24" i="6"/>
  <c r="D25" i="8"/>
  <c r="E25"/>
  <c r="E18" l="1"/>
  <c r="D18"/>
  <c r="D46" i="4"/>
  <c r="D45"/>
  <c r="D43"/>
  <c r="D42" s="1"/>
  <c r="D41"/>
  <c r="D40"/>
  <c r="D39"/>
  <c r="D37"/>
  <c r="D36" s="1"/>
  <c r="D31"/>
  <c r="D32"/>
  <c r="D23"/>
  <c r="D27"/>
  <c r="E45" i="3"/>
  <c r="E44" s="1"/>
  <c r="E43" s="1"/>
  <c r="E42" s="1"/>
  <c r="E41" s="1"/>
  <c r="E40" s="1"/>
  <c r="E22"/>
  <c r="E21" s="1"/>
  <c r="E20" s="1"/>
  <c r="E26"/>
  <c r="E25" s="1"/>
  <c r="E24" s="1"/>
  <c r="E32"/>
  <c r="E31" s="1"/>
  <c r="E30" s="1"/>
  <c r="E37"/>
  <c r="E36" s="1"/>
  <c r="E35" s="1"/>
  <c r="E34" s="1"/>
  <c r="E52"/>
  <c r="E51" s="1"/>
  <c r="E50" s="1"/>
  <c r="E49" s="1"/>
  <c r="E48" s="1"/>
  <c r="E47" s="1"/>
  <c r="E62"/>
  <c r="E58" s="1"/>
  <c r="D30" i="4" l="1"/>
  <c r="D29" s="1"/>
  <c r="D26"/>
  <c r="D25" s="1"/>
  <c r="D24" s="1"/>
  <c r="D22"/>
  <c r="D21" s="1"/>
  <c r="D20" s="1"/>
  <c r="E33" i="5"/>
  <c r="E32" s="1"/>
  <c r="E31"/>
  <c r="E36"/>
  <c r="E35" s="1"/>
  <c r="E25" i="6"/>
  <c r="E38" i="5"/>
  <c r="E39"/>
  <c r="E40"/>
  <c r="E42"/>
  <c r="E41" s="1"/>
  <c r="E31" i="6"/>
  <c r="E44" i="5"/>
  <c r="E45"/>
  <c r="E36" i="6"/>
  <c r="E19"/>
  <c r="E18" s="1"/>
  <c r="E26" i="5"/>
  <c r="E25" s="1"/>
  <c r="E24" s="1"/>
  <c r="E23" s="1"/>
  <c r="E30"/>
  <c r="E22"/>
  <c r="E21" s="1"/>
  <c r="E20" s="1"/>
  <c r="E19" s="1"/>
  <c r="D38" i="4"/>
  <c r="D44"/>
  <c r="E57" i="3"/>
  <c r="E56" s="1"/>
  <c r="E55" s="1"/>
  <c r="E19"/>
  <c r="D35" i="4" l="1"/>
  <c r="E29" i="5"/>
  <c r="E28" s="1"/>
  <c r="E43"/>
  <c r="E37"/>
  <c r="E33" i="6"/>
  <c r="E27"/>
  <c r="F19"/>
  <c r="F18" s="1"/>
  <c r="D28" i="4"/>
  <c r="D19" s="1"/>
  <c r="E54" i="3"/>
  <c r="E18" s="1"/>
  <c r="D18" i="4" l="1"/>
  <c r="F17" i="6"/>
  <c r="F16" s="1"/>
  <c r="E24"/>
  <c r="E17" s="1"/>
  <c r="E16" s="1"/>
  <c r="E27" i="5"/>
  <c r="E18" s="1"/>
  <c r="E34"/>
  <c r="E17" l="1"/>
  <c r="E16" s="1"/>
</calcChain>
</file>

<file path=xl/sharedStrings.xml><?xml version="1.0" encoding="utf-8"?>
<sst xmlns="http://schemas.openxmlformats.org/spreadsheetml/2006/main" count="638" uniqueCount="164">
  <si>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</si>
  <si>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</si>
  <si>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</si>
  <si>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</si>
  <si>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</si>
  <si>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</si>
  <si>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</si>
  <si>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</si>
  <si>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</si>
  <si>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</si>
  <si>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</si>
  <si>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</si>
  <si>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</si>
  <si>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</si>
  <si>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</si>
  <si>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</si>
  <si>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</si>
  <si>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</si>
  <si>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</si>
  <si>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</si>
  <si>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</si>
  <si>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</si>
  <si>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</si>
  <si>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</si>
  <si>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</si>
  <si>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</si>
  <si>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</si>
  <si>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</si>
  <si>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</si>
  <si>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</si>
  <si>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</si>
  <si>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</si>
  <si>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</si>
  <si>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</si>
  <si>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</si>
  <si>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</si>
  <si>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</si>
  <si>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</si>
  <si>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</si>
  <si>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</si>
  <si>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</si>
  <si>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</si>
  <si>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</si>
  <si>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</si>
  <si>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</si>
  <si>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</si>
  <si>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</si>
  <si>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</si>
  <si>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</si>
  <si>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</si>
  <si>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</si>
  <si>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</si>
  <si>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</si>
  <si>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</si>
  <si>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</si>
  <si>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</si>
  <si>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</si>
  <si>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</si>
  <si>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</si>
  <si>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</si>
  <si>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</si>
  <si>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</si>
  <si>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</si>
  <si>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</si>
  <si>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</si>
  <si>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</si>
  <si>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</si>
  <si>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</si>
  <si>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</si>
  <si>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</si>
  <si>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</si>
  <si>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</si>
  <si>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</si>
  <si>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</si>
  <si>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</si>
  <si>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</si>
  <si>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</si>
  <si>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</si>
  <si>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</si>
  <si>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</si>
  <si>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</si>
  <si>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</si>
  <si>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</si>
  <si>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</si>
  <si>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</si>
  <si>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</si>
  <si>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</si>
  <si>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</si>
  <si>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</si>
  <si>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1 08 00000 00 0000 110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</si>
  <si>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</si>
  <si>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</si>
  <si>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</si>
  <si>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</si>
  <si>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</si>
  <si>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</si>
  <si>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</si>
  <si>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</si>
  <si>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</si>
  <si>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</si>
  <si>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</si>
  <si>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</si>
  <si>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</si>
  <si>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</si>
  <si>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</si>
  <si>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</si>
  <si>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</si>
  <si>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</si>
  <si>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</si>
  <si>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</si>
  <si>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</si>
  <si>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</si>
  <si>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</si>
  <si>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</si>
  <si>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Совета сельского поселения Кармановский сельсовет</t>
  </si>
  <si>
    <t xml:space="preserve">"О бюджете сельского поселения Кармановский сельсовет </t>
  </si>
  <si>
    <t>в бюджет сельского поселения Кармановский сельсовет муниципального района</t>
  </si>
  <si>
    <t xml:space="preserve">Распределение бюджетных ассигнований сельского поселения Кармановский сельсовет муниципального </t>
  </si>
  <si>
    <t>Администрация сельского поселения Кармановский сельсовет муниципального района Янаульский район Республики Башкортостан</t>
  </si>
  <si>
    <t>Приложение №10 к решению</t>
  </si>
  <si>
    <t>Приложение №9 к решению</t>
  </si>
  <si>
    <t>Приложение №8 к решению</t>
  </si>
  <si>
    <t>Приложение №7  к решению</t>
  </si>
  <si>
    <t xml:space="preserve">Ведомственная структура  расходов бюджета сельского поселения Кармановский сельсовет  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</si>
  <si>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</si>
  <si>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</si>
  <si>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2 02 35118 10 0000 150</t>
  </si>
  <si>
    <t>2 02 49999 10 7404 150</t>
  </si>
  <si>
    <t>2022 год</t>
  </si>
  <si>
    <t>Прочие межбюджетные трансферты, передаваемые бюджетам сельских поселений (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</si>
  <si>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</si>
  <si>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</si>
  <si>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</si>
  <si>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</si>
  <si>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</si>
  <si>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 годов"</t>
  </si>
  <si>
    <t>Янаульский район Республики Башкортостан на 2021 год</t>
  </si>
  <si>
    <t>Янаульский район Республики Башкортостан на плановый период 2022и 2023 годы</t>
  </si>
  <si>
    <t>2023 год</t>
  </si>
  <si>
    <t>района Янаульский район Республики Башкортостан на 2021 год по разделам,подразделам,</t>
  </si>
  <si>
    <t>2021год</t>
  </si>
  <si>
    <t>Муниципальная программа «Совершенствование деятельности органов местного самоуправления сельского поселения Кармановский сельсовет муниципального района Янаульский район Республики Башкортостан на 2021-2023 годы»</t>
  </si>
  <si>
    <t>49 0 00 00000</t>
  </si>
  <si>
    <t>49 0 01 02030</t>
  </si>
  <si>
    <t>49 0 01 02040</t>
  </si>
  <si>
    <t>49 0 01 51180</t>
  </si>
  <si>
    <t>Защита населения и территории от чрезвычайных ситуаций природного и техногенного характера,пожарная безопасность</t>
  </si>
  <si>
    <t>Муниципальная программа «Благоустройство населенных пунктов сельского поселения Кармановский сельсовет муниципального района Янаульский район Республики Башкортостан на 2021-2023 годы»</t>
  </si>
  <si>
    <t xml:space="preserve">района Янаульский район Республики Башкортостан на 2021 год </t>
  </si>
  <si>
    <t>Муниципальная программа "Благоустройство населенных пунктов сельского поселения Кармановский сельсовет муниципального района Янаульский район Республики Башкортостан на 2021-2023 годы"</t>
  </si>
  <si>
    <t>муниципального района Янаульский район Республики Башкортостан на  2021год</t>
  </si>
  <si>
    <t>Муниципальная программа «Благоустройство населенных пунктов сельского поселения Кармановский сельсовет муниципального района Янаульский район Республики Башкортостан на 2021-2023годы»</t>
  </si>
  <si>
    <t>Республики  Башкортостан на 2021год и  на плановый</t>
  </si>
  <si>
    <t>района Янаульский район Республики Башкортостан на плановый период 2022 и 2023 годы</t>
  </si>
  <si>
    <t>2022год</t>
  </si>
  <si>
    <t>период 2022и 2023 годов"</t>
  </si>
  <si>
    <t>муниципального района Янаульский район Республики Башкортостан на плановый период 2022 и 2023 годы</t>
  </si>
  <si>
    <t>Г.Х. Рахматуллина</t>
  </si>
  <si>
    <t xml:space="preserve">                             Распределение бюджетных ассигнований сельского поселения Кармановский сельсовет муниципального </t>
  </si>
  <si>
    <t xml:space="preserve">                                               Распределение бюджетных ассигнований сельского поселения Кармановский сельсовет муниципального </t>
  </si>
  <si>
    <t xml:space="preserve">                                района Янаульский район Республики Башкортостан на плановый период 2022и 2023 годы по разделам,подразделам,</t>
  </si>
  <si>
    <t>Республики  Башкортостан от 21  декабря 2020 г.№ 89/16</t>
  </si>
  <si>
    <t>Республики  Башкортостан от 21 декабря 2020 г.№ 89/16</t>
  </si>
  <si>
    <t>Республики  Башкортостан от 21  декабря 2020 г.№89/16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</si>
</sst>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left" wrapText="1"/>
    </xf>
    <xf numFmtId="0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/>
    <xf numFmtId="0" fontId="11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justify" vertical="top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top"/>
    </xf>
    <xf numFmtId="0" fontId="9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view="pageLayout" zoomScaleNormal="75" workbookViewId="0">
      <selection activeCell="B4" sqref="B4:C4"/>
    </sheetView>
  </sheetViews>
  <sheetFormatPr defaultRowHeight="15"/>
  <cols>
    <col min="1" max="1" width="30.140625" customWidth="1"/>
    <col min="2" max="2" width="72" customWidth="1"/>
    <col min="3" max="3" width="28" customWidth="1"/>
  </cols>
  <sheetData>
    <row r="1" spans="1:3" ht="15.75">
      <c r="A1" s="1"/>
      <c r="B1" s="70" t="s">
        <v>33</v>
      </c>
      <c r="C1" s="70"/>
    </row>
    <row r="2" spans="1:3" ht="15.75">
      <c r="A2" s="1"/>
      <c r="B2" s="70" t="s">
        <v>114</v>
      </c>
      <c r="C2" s="70"/>
    </row>
    <row r="3" spans="1:3" ht="15.75">
      <c r="A3" s="1"/>
      <c r="B3" s="70" t="s">
        <v>34</v>
      </c>
      <c r="C3" s="70"/>
    </row>
    <row r="4" spans="1:3" ht="15.75">
      <c r="A4" s="1"/>
      <c r="B4" s="71" t="s">
        <v>162</v>
      </c>
      <c r="C4" s="71"/>
    </row>
    <row r="5" spans="1:3" ht="15.75">
      <c r="A5" s="1"/>
      <c r="B5" s="70" t="s">
        <v>115</v>
      </c>
      <c r="C5" s="70"/>
    </row>
    <row r="6" spans="1:3" ht="15.75">
      <c r="A6" s="1"/>
      <c r="B6" s="70" t="s">
        <v>34</v>
      </c>
      <c r="C6" s="70"/>
    </row>
    <row r="7" spans="1:3" ht="15.75">
      <c r="A7" s="1"/>
      <c r="B7" s="70" t="s">
        <v>134</v>
      </c>
      <c r="C7" s="70"/>
    </row>
    <row r="8" spans="1:3" ht="15.75">
      <c r="A8" s="1"/>
      <c r="B8" s="70" t="s">
        <v>135</v>
      </c>
      <c r="C8" s="70"/>
    </row>
    <row r="9" spans="1:3" ht="15.75">
      <c r="A9" s="1"/>
      <c r="B9" s="18"/>
      <c r="C9" s="18"/>
    </row>
    <row r="10" spans="1:3" ht="15.75">
      <c r="A10" s="1"/>
      <c r="B10" s="69" t="s">
        <v>35</v>
      </c>
      <c r="C10" s="18"/>
    </row>
    <row r="11" spans="1:3" ht="15.75">
      <c r="A11" s="1"/>
      <c r="B11" s="52" t="s">
        <v>116</v>
      </c>
      <c r="C11" s="18"/>
    </row>
    <row r="12" spans="1:3" ht="15.75">
      <c r="A12" s="1"/>
      <c r="B12" s="52" t="s">
        <v>136</v>
      </c>
      <c r="C12" s="3"/>
    </row>
    <row r="13" spans="1:3">
      <c r="A13" s="1"/>
      <c r="B13" s="2"/>
      <c r="C13" s="1"/>
    </row>
    <row r="14" spans="1:3" ht="15.75" thickBot="1">
      <c r="A14" s="1"/>
      <c r="B14" s="2"/>
      <c r="C14" s="1" t="s">
        <v>36</v>
      </c>
    </row>
    <row r="15" spans="1:3" ht="63.75" customHeight="1">
      <c r="A15" s="72" t="s">
        <v>0</v>
      </c>
      <c r="B15" s="72" t="s">
        <v>1</v>
      </c>
      <c r="C15" s="72" t="s">
        <v>2</v>
      </c>
    </row>
    <row r="16" spans="1:3">
      <c r="A16" s="73"/>
      <c r="B16" s="73"/>
      <c r="C16" s="73"/>
    </row>
    <row r="17" spans="1:3">
      <c r="A17" s="73"/>
      <c r="B17" s="73"/>
      <c r="C17" s="73"/>
    </row>
    <row r="18" spans="1:3" ht="15.75">
      <c r="A18" s="8"/>
      <c r="B18" s="13" t="s">
        <v>3</v>
      </c>
      <c r="C18" s="41">
        <f>C19+C32</f>
        <v>4745200</v>
      </c>
    </row>
    <row r="19" spans="1:3" ht="20.25" customHeight="1">
      <c r="A19" s="36" t="s">
        <v>4</v>
      </c>
      <c r="B19" s="37" t="s">
        <v>5</v>
      </c>
      <c r="C19" s="42">
        <f>C20+C23+C25+C30</f>
        <v>834000</v>
      </c>
    </row>
    <row r="20" spans="1:3" ht="21.75" customHeight="1">
      <c r="A20" s="36" t="s">
        <v>6</v>
      </c>
      <c r="B20" s="37" t="s">
        <v>7</v>
      </c>
      <c r="C20" s="42">
        <f>C21</f>
        <v>80000</v>
      </c>
    </row>
    <row r="21" spans="1:3" ht="22.5" customHeight="1">
      <c r="A21" s="14" t="s">
        <v>8</v>
      </c>
      <c r="B21" s="15" t="s">
        <v>9</v>
      </c>
      <c r="C21" s="43">
        <f>C22</f>
        <v>80000</v>
      </c>
    </row>
    <row r="22" spans="1:3" ht="79.5" customHeight="1">
      <c r="A22" s="8" t="s">
        <v>10</v>
      </c>
      <c r="B22" s="8" t="s">
        <v>11</v>
      </c>
      <c r="C22" s="44">
        <v>80000</v>
      </c>
    </row>
    <row r="23" spans="1:3" ht="27" customHeight="1">
      <c r="A23" s="36" t="s">
        <v>12</v>
      </c>
      <c r="B23" s="37" t="s">
        <v>13</v>
      </c>
      <c r="C23" s="42">
        <f>C24</f>
        <v>5000</v>
      </c>
    </row>
    <row r="24" spans="1:3" ht="19.5" customHeight="1">
      <c r="A24" s="8" t="s">
        <v>14</v>
      </c>
      <c r="B24" s="13" t="s">
        <v>15</v>
      </c>
      <c r="C24" s="44">
        <v>5000</v>
      </c>
    </row>
    <row r="25" spans="1:3" ht="30" customHeight="1">
      <c r="A25" s="36" t="s">
        <v>16</v>
      </c>
      <c r="B25" s="37" t="s">
        <v>17</v>
      </c>
      <c r="C25" s="42">
        <f>C26+C27</f>
        <v>748000</v>
      </c>
    </row>
    <row r="26" spans="1:3" ht="51" customHeight="1">
      <c r="A26" s="8" t="s">
        <v>18</v>
      </c>
      <c r="B26" s="13" t="s">
        <v>19</v>
      </c>
      <c r="C26" s="44">
        <v>68000</v>
      </c>
    </row>
    <row r="27" spans="1:3" ht="26.25" customHeight="1">
      <c r="A27" s="14" t="s">
        <v>20</v>
      </c>
      <c r="B27" s="15" t="s">
        <v>21</v>
      </c>
      <c r="C27" s="43">
        <f>C28+C29</f>
        <v>680000</v>
      </c>
    </row>
    <row r="28" spans="1:3" ht="43.5" customHeight="1">
      <c r="A28" s="8" t="s">
        <v>22</v>
      </c>
      <c r="B28" s="13" t="s">
        <v>23</v>
      </c>
      <c r="C28" s="44">
        <v>340000</v>
      </c>
    </row>
    <row r="29" spans="1:3" ht="42.75" customHeight="1">
      <c r="A29" s="8" t="s">
        <v>24</v>
      </c>
      <c r="B29" s="13" t="s">
        <v>25</v>
      </c>
      <c r="C29" s="44">
        <v>340000</v>
      </c>
    </row>
    <row r="30" spans="1:3" ht="25.5" customHeight="1">
      <c r="A30" s="36" t="s">
        <v>26</v>
      </c>
      <c r="B30" s="36" t="s">
        <v>27</v>
      </c>
      <c r="C30" s="42">
        <f>C31</f>
        <v>1000</v>
      </c>
    </row>
    <row r="31" spans="1:3" ht="81" customHeight="1">
      <c r="A31" s="8" t="s">
        <v>28</v>
      </c>
      <c r="B31" s="13" t="s">
        <v>29</v>
      </c>
      <c r="C31" s="44">
        <v>1000</v>
      </c>
    </row>
    <row r="32" spans="1:3" ht="21.75" customHeight="1">
      <c r="A32" s="36" t="s">
        <v>30</v>
      </c>
      <c r="B32" s="37" t="s">
        <v>31</v>
      </c>
      <c r="C32" s="42">
        <f>C33+C34+C35</f>
        <v>3911200</v>
      </c>
    </row>
    <row r="33" spans="1:3" ht="40.5" customHeight="1">
      <c r="A33" s="8" t="s">
        <v>132</v>
      </c>
      <c r="B33" s="13" t="s">
        <v>133</v>
      </c>
      <c r="C33" s="44">
        <v>3304600</v>
      </c>
    </row>
    <row r="34" spans="1:3" ht="54" customHeight="1">
      <c r="A34" s="8" t="s">
        <v>126</v>
      </c>
      <c r="B34" s="13" t="s">
        <v>32</v>
      </c>
      <c r="C34" s="44">
        <v>106600</v>
      </c>
    </row>
    <row r="35" spans="1:3" ht="88.5" customHeight="1">
      <c r="A35" s="8" t="s">
        <v>127</v>
      </c>
      <c r="B35" s="13" t="s">
        <v>129</v>
      </c>
      <c r="C35" s="44">
        <v>500000</v>
      </c>
    </row>
    <row r="38" spans="1:3" ht="15.75">
      <c r="A38" s="67" t="s">
        <v>37</v>
      </c>
      <c r="B38" s="68" t="s">
        <v>157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1.0866666666666667" right="0.70866141732283472" top="0.74803149606299213" bottom="0.74803149606299213" header="0.31496062992125984" footer="0.31496062992125984"/>
  <pageSetup paperSize="9" scale="63" fitToHeight="0" orientation="portrait" verticalDpi="180" r:id="rId1"/>
  <headerFooter>
    <oddHeader>&amp;C11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view="pageLayout" zoomScaleNormal="100" workbookViewId="0">
      <selection activeCell="B4" sqref="B4:D4"/>
    </sheetView>
  </sheetViews>
  <sheetFormatPr defaultRowHeight="15"/>
  <cols>
    <col min="1" max="1" width="30.85546875" customWidth="1"/>
    <col min="2" max="2" width="66" customWidth="1"/>
    <col min="3" max="3" width="15.5703125" customWidth="1"/>
    <col min="4" max="4" width="14.7109375" customWidth="1"/>
  </cols>
  <sheetData>
    <row r="1" spans="1:4" ht="15.75">
      <c r="A1" s="3"/>
      <c r="B1" s="70" t="s">
        <v>38</v>
      </c>
      <c r="C1" s="70"/>
      <c r="D1" s="70"/>
    </row>
    <row r="2" spans="1:4" ht="15.75">
      <c r="A2" s="3"/>
      <c r="B2" s="70" t="s">
        <v>114</v>
      </c>
      <c r="C2" s="70"/>
      <c r="D2" s="70"/>
    </row>
    <row r="3" spans="1:4" ht="15.75">
      <c r="A3" s="3"/>
      <c r="B3" s="70" t="s">
        <v>34</v>
      </c>
      <c r="C3" s="70"/>
      <c r="D3" s="70"/>
    </row>
    <row r="4" spans="1:4" ht="15.75">
      <c r="A4" s="3"/>
      <c r="B4" s="71" t="s">
        <v>162</v>
      </c>
      <c r="C4" s="71"/>
      <c r="D4" s="71"/>
    </row>
    <row r="5" spans="1:4" ht="15.75">
      <c r="A5" s="3"/>
      <c r="B5" s="70" t="s">
        <v>115</v>
      </c>
      <c r="C5" s="70"/>
      <c r="D5" s="70"/>
    </row>
    <row r="6" spans="1:4" ht="15.75">
      <c r="A6" s="3"/>
      <c r="B6" s="70" t="s">
        <v>34</v>
      </c>
      <c r="C6" s="70"/>
      <c r="D6" s="70"/>
    </row>
    <row r="7" spans="1:4" ht="15.75">
      <c r="A7" s="3"/>
      <c r="B7" s="70" t="s">
        <v>134</v>
      </c>
      <c r="C7" s="70"/>
      <c r="D7" s="70"/>
    </row>
    <row r="8" spans="1:4" ht="15.75">
      <c r="A8" s="3"/>
      <c r="B8" s="70" t="s">
        <v>135</v>
      </c>
      <c r="C8" s="70"/>
      <c r="D8" s="70"/>
    </row>
    <row r="9" spans="1:4" ht="15.75">
      <c r="A9" s="3"/>
      <c r="B9" s="50"/>
      <c r="C9" s="50"/>
      <c r="D9" s="55"/>
    </row>
    <row r="10" spans="1:4" ht="18.75" customHeight="1">
      <c r="A10" s="3"/>
      <c r="B10" s="65" t="s">
        <v>35</v>
      </c>
      <c r="C10" s="19"/>
      <c r="D10" s="55"/>
    </row>
    <row r="11" spans="1:4" ht="18.75" customHeight="1">
      <c r="A11" s="78" t="s">
        <v>116</v>
      </c>
      <c r="B11" s="78"/>
      <c r="C11" s="78"/>
      <c r="D11" s="78"/>
    </row>
    <row r="12" spans="1:4" ht="18.75" customHeight="1">
      <c r="A12" s="78" t="s">
        <v>137</v>
      </c>
      <c r="B12" s="78"/>
      <c r="C12" s="78"/>
      <c r="D12" s="78"/>
    </row>
    <row r="13" spans="1:4">
      <c r="A13" s="1"/>
      <c r="B13" s="2"/>
      <c r="C13" s="1"/>
      <c r="D13" s="4"/>
    </row>
    <row r="14" spans="1:4" ht="15.75" thickBot="1">
      <c r="A14" s="1"/>
      <c r="B14" s="2"/>
      <c r="C14" s="79" t="s">
        <v>36</v>
      </c>
      <c r="D14" s="79"/>
    </row>
    <row r="15" spans="1:4">
      <c r="A15" s="74" t="s">
        <v>0</v>
      </c>
      <c r="B15" s="74" t="s">
        <v>1</v>
      </c>
      <c r="C15" s="76" t="s">
        <v>128</v>
      </c>
      <c r="D15" s="76" t="s">
        <v>138</v>
      </c>
    </row>
    <row r="16" spans="1:4">
      <c r="A16" s="75"/>
      <c r="B16" s="75"/>
      <c r="C16" s="77"/>
      <c r="D16" s="77"/>
    </row>
    <row r="17" spans="1:4">
      <c r="A17" s="75"/>
      <c r="B17" s="75"/>
      <c r="C17" s="77"/>
      <c r="D17" s="77"/>
    </row>
    <row r="18" spans="1:4">
      <c r="A18" s="7"/>
      <c r="B18" s="57" t="s">
        <v>3</v>
      </c>
      <c r="C18" s="58">
        <f>C19+C32</f>
        <v>4544800</v>
      </c>
      <c r="D18" s="58">
        <f>D19+D32</f>
        <v>4805400</v>
      </c>
    </row>
    <row r="19" spans="1:4">
      <c r="A19" s="59" t="s">
        <v>4</v>
      </c>
      <c r="B19" s="60" t="s">
        <v>5</v>
      </c>
      <c r="C19" s="58">
        <f>C20+C23+C25+C30</f>
        <v>809000</v>
      </c>
      <c r="D19" s="58">
        <f>D20+D23+D25+D30</f>
        <v>780000</v>
      </c>
    </row>
    <row r="20" spans="1:4">
      <c r="A20" s="59" t="s">
        <v>6</v>
      </c>
      <c r="B20" s="60" t="s">
        <v>7</v>
      </c>
      <c r="C20" s="58">
        <f>C21</f>
        <v>80000</v>
      </c>
      <c r="D20" s="58">
        <f>D21</f>
        <v>80000</v>
      </c>
    </row>
    <row r="21" spans="1:4">
      <c r="A21" s="7" t="s">
        <v>8</v>
      </c>
      <c r="B21" s="57" t="s">
        <v>9</v>
      </c>
      <c r="C21" s="61">
        <f>C22</f>
        <v>80000</v>
      </c>
      <c r="D21" s="61">
        <f>D22</f>
        <v>80000</v>
      </c>
    </row>
    <row r="22" spans="1:4" ht="88.5" customHeight="1">
      <c r="A22" s="7" t="s">
        <v>10</v>
      </c>
      <c r="B22" s="7" t="s">
        <v>11</v>
      </c>
      <c r="C22" s="61">
        <v>80000</v>
      </c>
      <c r="D22" s="61">
        <v>80000</v>
      </c>
    </row>
    <row r="23" spans="1:4" ht="24.75" customHeight="1">
      <c r="A23" s="59" t="s">
        <v>12</v>
      </c>
      <c r="B23" s="60" t="s">
        <v>13</v>
      </c>
      <c r="C23" s="58">
        <f>C24</f>
        <v>10000</v>
      </c>
      <c r="D23" s="58">
        <f>D24</f>
        <v>10000</v>
      </c>
    </row>
    <row r="24" spans="1:4" ht="28.5" customHeight="1">
      <c r="A24" s="7" t="s">
        <v>14</v>
      </c>
      <c r="B24" s="57" t="s">
        <v>15</v>
      </c>
      <c r="C24" s="61">
        <v>10000</v>
      </c>
      <c r="D24" s="61">
        <v>10000</v>
      </c>
    </row>
    <row r="25" spans="1:4" ht="22.5" customHeight="1">
      <c r="A25" s="59" t="s">
        <v>16</v>
      </c>
      <c r="B25" s="60" t="s">
        <v>17</v>
      </c>
      <c r="C25" s="58">
        <f>C26+C27</f>
        <v>718000</v>
      </c>
      <c r="D25" s="58">
        <f>D26+D27</f>
        <v>690000</v>
      </c>
    </row>
    <row r="26" spans="1:4" ht="57" customHeight="1">
      <c r="A26" s="7" t="s">
        <v>18</v>
      </c>
      <c r="B26" s="57" t="s">
        <v>19</v>
      </c>
      <c r="C26" s="61">
        <v>68000</v>
      </c>
      <c r="D26" s="61">
        <v>70000</v>
      </c>
    </row>
    <row r="27" spans="1:4" ht="21" customHeight="1">
      <c r="A27" s="7" t="s">
        <v>20</v>
      </c>
      <c r="B27" s="57" t="s">
        <v>21</v>
      </c>
      <c r="C27" s="61">
        <f>C28+C29</f>
        <v>650000</v>
      </c>
      <c r="D27" s="61">
        <f>D28+D29</f>
        <v>620000</v>
      </c>
    </row>
    <row r="28" spans="1:4" ht="37.5" customHeight="1">
      <c r="A28" s="7" t="s">
        <v>22</v>
      </c>
      <c r="B28" s="57" t="s">
        <v>23</v>
      </c>
      <c r="C28" s="61">
        <v>340000</v>
      </c>
      <c r="D28" s="61">
        <v>340000</v>
      </c>
    </row>
    <row r="29" spans="1:4" ht="45.75" customHeight="1">
      <c r="A29" s="7" t="s">
        <v>24</v>
      </c>
      <c r="B29" s="57" t="s">
        <v>25</v>
      </c>
      <c r="C29" s="61">
        <v>310000</v>
      </c>
      <c r="D29" s="61">
        <v>280000</v>
      </c>
    </row>
    <row r="30" spans="1:4" ht="21" customHeight="1">
      <c r="A30" s="62" t="s">
        <v>89</v>
      </c>
      <c r="B30" s="59" t="s">
        <v>27</v>
      </c>
      <c r="C30" s="58">
        <f>C31</f>
        <v>1000</v>
      </c>
      <c r="D30" s="58">
        <f>D31</f>
        <v>0</v>
      </c>
    </row>
    <row r="31" spans="1:4" ht="76.5" customHeight="1">
      <c r="A31" s="7" t="s">
        <v>28</v>
      </c>
      <c r="B31" s="57" t="s">
        <v>29</v>
      </c>
      <c r="C31" s="61">
        <v>1000</v>
      </c>
      <c r="D31" s="61">
        <v>0</v>
      </c>
    </row>
    <row r="32" spans="1:4" ht="36.75" customHeight="1">
      <c r="A32" s="59" t="s">
        <v>30</v>
      </c>
      <c r="B32" s="60" t="s">
        <v>31</v>
      </c>
      <c r="C32" s="58">
        <f>C33+C34+C35</f>
        <v>3735800</v>
      </c>
      <c r="D32" s="58">
        <f>D33+D34+D35</f>
        <v>4025400</v>
      </c>
    </row>
    <row r="33" spans="1:4" ht="55.5" customHeight="1">
      <c r="A33" s="7" t="s">
        <v>132</v>
      </c>
      <c r="B33" s="57" t="s">
        <v>133</v>
      </c>
      <c r="C33" s="61">
        <v>3628700</v>
      </c>
      <c r="D33" s="61">
        <v>3914000</v>
      </c>
    </row>
    <row r="34" spans="1:4" ht="52.5" customHeight="1">
      <c r="A34" s="7" t="s">
        <v>126</v>
      </c>
      <c r="B34" s="57" t="s">
        <v>32</v>
      </c>
      <c r="C34" s="61">
        <v>107100</v>
      </c>
      <c r="D34" s="61">
        <v>111400</v>
      </c>
    </row>
    <row r="35" spans="1:4" ht="93" customHeight="1">
      <c r="A35" s="7" t="s">
        <v>127</v>
      </c>
      <c r="B35" s="57" t="s">
        <v>124</v>
      </c>
      <c r="C35" s="61">
        <v>0</v>
      </c>
      <c r="D35" s="61">
        <v>0</v>
      </c>
    </row>
    <row r="38" spans="1:4" ht="15.75">
      <c r="A38" s="67" t="s">
        <v>37</v>
      </c>
      <c r="B38" s="55"/>
      <c r="C38" s="68" t="s">
        <v>157</v>
      </c>
      <c r="D38" s="55"/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verticalDpi="180" r:id="rId1"/>
  <headerFooter>
    <oddHeader>&amp;C12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view="pageLayout" zoomScaleNormal="100" workbookViewId="0">
      <selection activeCell="C4" sqref="C4:E4"/>
    </sheetView>
  </sheetViews>
  <sheetFormatPr defaultRowHeight="15"/>
  <cols>
    <col min="1" max="1" width="44.140625" customWidth="1"/>
    <col min="2" max="2" width="10.5703125" customWidth="1"/>
    <col min="3" max="3" width="19" customWidth="1"/>
    <col min="5" max="5" width="25.85546875" customWidth="1"/>
  </cols>
  <sheetData>
    <row r="1" spans="1:5" ht="15.75">
      <c r="C1" s="80" t="s">
        <v>85</v>
      </c>
      <c r="D1" s="80"/>
      <c r="E1" s="80"/>
    </row>
    <row r="2" spans="1:5" ht="15.75">
      <c r="C2" s="19" t="s">
        <v>114</v>
      </c>
      <c r="D2" s="19"/>
      <c r="E2" s="19"/>
    </row>
    <row r="3" spans="1:5" ht="15.75">
      <c r="C3" s="19" t="s">
        <v>34</v>
      </c>
      <c r="D3" s="19"/>
      <c r="E3" s="19"/>
    </row>
    <row r="4" spans="1:5" ht="15.75">
      <c r="C4" s="63" t="s">
        <v>162</v>
      </c>
      <c r="D4" s="19"/>
      <c r="E4" s="64"/>
    </row>
    <row r="5" spans="1:5" ht="15.75">
      <c r="C5" s="19" t="s">
        <v>115</v>
      </c>
      <c r="D5" s="19"/>
      <c r="E5" s="19"/>
    </row>
    <row r="6" spans="1:5" ht="15.75" customHeight="1">
      <c r="C6" s="19" t="s">
        <v>34</v>
      </c>
      <c r="D6" s="19"/>
      <c r="E6" s="19"/>
    </row>
    <row r="7" spans="1:5" ht="15.75">
      <c r="C7" s="19" t="s">
        <v>134</v>
      </c>
      <c r="D7" s="19"/>
      <c r="E7" s="19"/>
    </row>
    <row r="8" spans="1:5" ht="15.75">
      <c r="C8" s="80" t="s">
        <v>135</v>
      </c>
      <c r="D8" s="80"/>
      <c r="E8" s="80"/>
    </row>
    <row r="10" spans="1:5" ht="15.75">
      <c r="A10" s="19" t="s">
        <v>117</v>
      </c>
      <c r="B10" s="19"/>
      <c r="C10" s="19"/>
      <c r="D10" s="19"/>
      <c r="E10" s="19"/>
    </row>
    <row r="11" spans="1:5" ht="15.75">
      <c r="A11" s="19" t="s">
        <v>139</v>
      </c>
      <c r="B11" s="19"/>
      <c r="C11" s="19"/>
      <c r="D11" s="19"/>
      <c r="E11" s="19"/>
    </row>
    <row r="12" spans="1:5" ht="15.75">
      <c r="A12" s="78" t="s">
        <v>84</v>
      </c>
      <c r="B12" s="78"/>
      <c r="C12" s="78"/>
      <c r="D12" s="78"/>
      <c r="E12" s="78"/>
    </row>
    <row r="13" spans="1:5" ht="15.75">
      <c r="A13" s="78" t="s">
        <v>83</v>
      </c>
      <c r="B13" s="78"/>
      <c r="C13" s="78"/>
      <c r="D13" s="78"/>
      <c r="E13" s="78"/>
    </row>
    <row r="14" spans="1:5">
      <c r="A14" s="1"/>
      <c r="B14" s="1"/>
      <c r="C14" s="1"/>
      <c r="D14" s="1"/>
      <c r="E14" s="1"/>
    </row>
    <row r="15" spans="1:5">
      <c r="E15" s="21" t="s">
        <v>36</v>
      </c>
    </row>
    <row r="16" spans="1:5">
      <c r="A16" s="82" t="s">
        <v>39</v>
      </c>
      <c r="B16" s="82" t="s">
        <v>40</v>
      </c>
      <c r="C16" s="82" t="s">
        <v>41</v>
      </c>
      <c r="D16" s="82" t="s">
        <v>42</v>
      </c>
      <c r="E16" s="23" t="s">
        <v>2</v>
      </c>
    </row>
    <row r="17" spans="1:5">
      <c r="A17" s="82"/>
      <c r="B17" s="82"/>
      <c r="C17" s="82"/>
      <c r="D17" s="82"/>
      <c r="E17" s="40" t="s">
        <v>140</v>
      </c>
    </row>
    <row r="18" spans="1:5">
      <c r="A18" s="22" t="s">
        <v>3</v>
      </c>
      <c r="B18" s="34"/>
      <c r="C18" s="34"/>
      <c r="D18" s="34"/>
      <c r="E18" s="45">
        <f>E19+E34+E40+E47+E54</f>
        <v>4745200</v>
      </c>
    </row>
    <row r="19" spans="1:5" ht="34.5" customHeight="1">
      <c r="A19" s="24" t="s">
        <v>43</v>
      </c>
      <c r="B19" s="31" t="s">
        <v>93</v>
      </c>
      <c r="C19" s="34"/>
      <c r="D19" s="34"/>
      <c r="E19" s="45">
        <f>E20+E24+E30</f>
        <v>2100100</v>
      </c>
    </row>
    <row r="20" spans="1:5" ht="59.25" customHeight="1">
      <c r="A20" s="27" t="s">
        <v>44</v>
      </c>
      <c r="B20" s="32" t="s">
        <v>94</v>
      </c>
      <c r="C20" s="34"/>
      <c r="D20" s="34"/>
      <c r="E20" s="46">
        <f>E21</f>
        <v>767500</v>
      </c>
    </row>
    <row r="21" spans="1:5" ht="101.25" customHeight="1">
      <c r="A21" s="27" t="s">
        <v>141</v>
      </c>
      <c r="B21" s="32" t="s">
        <v>94</v>
      </c>
      <c r="C21" s="26" t="s">
        <v>142</v>
      </c>
      <c r="D21" s="26"/>
      <c r="E21" s="46">
        <f>E22</f>
        <v>767500</v>
      </c>
    </row>
    <row r="22" spans="1:5" ht="20.25" customHeight="1">
      <c r="A22" s="27" t="s">
        <v>92</v>
      </c>
      <c r="B22" s="32" t="s">
        <v>94</v>
      </c>
      <c r="C22" s="26" t="s">
        <v>143</v>
      </c>
      <c r="D22" s="26"/>
      <c r="E22" s="46">
        <f>E23</f>
        <v>767500</v>
      </c>
    </row>
    <row r="23" spans="1:5" ht="80.25" customHeight="1">
      <c r="A23" s="27" t="s">
        <v>47</v>
      </c>
      <c r="B23" s="32" t="s">
        <v>94</v>
      </c>
      <c r="C23" s="26" t="s">
        <v>143</v>
      </c>
      <c r="D23" s="26">
        <v>100</v>
      </c>
      <c r="E23" s="46">
        <v>767500</v>
      </c>
    </row>
    <row r="24" spans="1:5" ht="75" customHeight="1">
      <c r="A24" s="27" t="s">
        <v>48</v>
      </c>
      <c r="B24" s="32" t="s">
        <v>95</v>
      </c>
      <c r="C24" s="26"/>
      <c r="D24" s="26"/>
      <c r="E24" s="46">
        <f>E25</f>
        <v>1322600</v>
      </c>
    </row>
    <row r="25" spans="1:5" ht="117.75" customHeight="1">
      <c r="A25" s="27" t="s">
        <v>141</v>
      </c>
      <c r="B25" s="32" t="s">
        <v>95</v>
      </c>
      <c r="C25" s="26" t="s">
        <v>142</v>
      </c>
      <c r="D25" s="26"/>
      <c r="E25" s="46">
        <f>E26</f>
        <v>1322600</v>
      </c>
    </row>
    <row r="26" spans="1:5" ht="30.75" customHeight="1">
      <c r="A26" s="27" t="s">
        <v>49</v>
      </c>
      <c r="B26" s="32" t="s">
        <v>95</v>
      </c>
      <c r="C26" s="26" t="s">
        <v>144</v>
      </c>
      <c r="D26" s="26"/>
      <c r="E26" s="46">
        <f>E27+E28+E29</f>
        <v>1322600</v>
      </c>
    </row>
    <row r="27" spans="1:5" ht="92.25" customHeight="1">
      <c r="A27" s="27" t="s">
        <v>47</v>
      </c>
      <c r="B27" s="32" t="s">
        <v>95</v>
      </c>
      <c r="C27" s="26" t="s">
        <v>144</v>
      </c>
      <c r="D27" s="26">
        <v>100</v>
      </c>
      <c r="E27" s="46">
        <v>820700</v>
      </c>
    </row>
    <row r="28" spans="1:5" ht="47.25" customHeight="1">
      <c r="A28" s="27" t="s">
        <v>50</v>
      </c>
      <c r="B28" s="32" t="s">
        <v>95</v>
      </c>
      <c r="C28" s="26" t="s">
        <v>144</v>
      </c>
      <c r="D28" s="26">
        <v>200</v>
      </c>
      <c r="E28" s="46">
        <v>489800</v>
      </c>
    </row>
    <row r="29" spans="1:5">
      <c r="A29" s="27" t="s">
        <v>51</v>
      </c>
      <c r="B29" s="32" t="s">
        <v>95</v>
      </c>
      <c r="C29" s="26" t="s">
        <v>144</v>
      </c>
      <c r="D29" s="26">
        <v>800</v>
      </c>
      <c r="E29" s="46">
        <v>12100</v>
      </c>
    </row>
    <row r="30" spans="1:5">
      <c r="A30" s="27" t="s">
        <v>52</v>
      </c>
      <c r="B30" s="32" t="s">
        <v>96</v>
      </c>
      <c r="C30" s="26"/>
      <c r="D30" s="26"/>
      <c r="E30" s="46">
        <f>E31</f>
        <v>10000</v>
      </c>
    </row>
    <row r="31" spans="1:5">
      <c r="A31" s="30" t="s">
        <v>45</v>
      </c>
      <c r="B31" s="32" t="s">
        <v>96</v>
      </c>
      <c r="C31" s="26" t="s">
        <v>46</v>
      </c>
      <c r="D31" s="26"/>
      <c r="E31" s="46">
        <f>E32</f>
        <v>10000</v>
      </c>
    </row>
    <row r="32" spans="1:5">
      <c r="A32" s="27" t="s">
        <v>53</v>
      </c>
      <c r="B32" s="32" t="s">
        <v>96</v>
      </c>
      <c r="C32" s="26" t="s">
        <v>54</v>
      </c>
      <c r="D32" s="26"/>
      <c r="E32" s="46">
        <f>E33</f>
        <v>10000</v>
      </c>
    </row>
    <row r="33" spans="1:5">
      <c r="A33" s="27" t="s">
        <v>51</v>
      </c>
      <c r="B33" s="32" t="s">
        <v>96</v>
      </c>
      <c r="C33" s="26" t="s">
        <v>54</v>
      </c>
      <c r="D33" s="26">
        <v>800</v>
      </c>
      <c r="E33" s="46">
        <v>10000</v>
      </c>
    </row>
    <row r="34" spans="1:5">
      <c r="A34" s="24" t="s">
        <v>55</v>
      </c>
      <c r="B34" s="31" t="s">
        <v>97</v>
      </c>
      <c r="C34" s="34"/>
      <c r="D34" s="34"/>
      <c r="E34" s="45">
        <f>E35</f>
        <v>106600</v>
      </c>
    </row>
    <row r="35" spans="1:5">
      <c r="A35" s="27" t="s">
        <v>56</v>
      </c>
      <c r="B35" s="32" t="s">
        <v>98</v>
      </c>
      <c r="C35" s="34"/>
      <c r="D35" s="34"/>
      <c r="E35" s="46">
        <f>E36</f>
        <v>106600</v>
      </c>
    </row>
    <row r="36" spans="1:5" ht="95.25" customHeight="1">
      <c r="A36" s="27" t="s">
        <v>141</v>
      </c>
      <c r="B36" s="32" t="s">
        <v>98</v>
      </c>
      <c r="C36" s="26" t="s">
        <v>142</v>
      </c>
      <c r="D36" s="34"/>
      <c r="E36" s="46">
        <f>E37</f>
        <v>106600</v>
      </c>
    </row>
    <row r="37" spans="1:5" ht="45">
      <c r="A37" s="27" t="s">
        <v>131</v>
      </c>
      <c r="B37" s="32" t="s">
        <v>98</v>
      </c>
      <c r="C37" s="26" t="s">
        <v>145</v>
      </c>
      <c r="D37" s="26"/>
      <c r="E37" s="46">
        <f>E38+E39</f>
        <v>106600</v>
      </c>
    </row>
    <row r="38" spans="1:5" ht="75.75" customHeight="1">
      <c r="A38" s="27" t="s">
        <v>47</v>
      </c>
      <c r="B38" s="32" t="s">
        <v>98</v>
      </c>
      <c r="C38" s="26" t="s">
        <v>145</v>
      </c>
      <c r="D38" s="26">
        <v>100</v>
      </c>
      <c r="E38" s="46">
        <v>90600</v>
      </c>
    </row>
    <row r="39" spans="1:5" ht="41.25" customHeight="1">
      <c r="A39" s="27" t="s">
        <v>50</v>
      </c>
      <c r="B39" s="32" t="s">
        <v>98</v>
      </c>
      <c r="C39" s="26" t="s">
        <v>145</v>
      </c>
      <c r="D39" s="26">
        <v>200</v>
      </c>
      <c r="E39" s="46">
        <v>16000</v>
      </c>
    </row>
    <row r="40" spans="1:5" ht="57" customHeight="1">
      <c r="A40" s="24" t="s">
        <v>103</v>
      </c>
      <c r="B40" s="31" t="s">
        <v>106</v>
      </c>
      <c r="C40" s="26"/>
      <c r="D40" s="25"/>
      <c r="E40" s="45">
        <f t="shared" ref="E40:E45" si="0">E41</f>
        <v>30000</v>
      </c>
    </row>
    <row r="41" spans="1:5" ht="41.25" customHeight="1">
      <c r="A41" s="27" t="s">
        <v>146</v>
      </c>
      <c r="B41" s="32" t="s">
        <v>107</v>
      </c>
      <c r="C41" s="26"/>
      <c r="D41" s="26"/>
      <c r="E41" s="46">
        <f t="shared" si="0"/>
        <v>30000</v>
      </c>
    </row>
    <row r="42" spans="1:5" ht="92.25" customHeight="1">
      <c r="A42" s="27" t="s">
        <v>147</v>
      </c>
      <c r="B42" s="32" t="s">
        <v>107</v>
      </c>
      <c r="C42" s="26" t="s">
        <v>59</v>
      </c>
      <c r="D42" s="26"/>
      <c r="E42" s="46">
        <f t="shared" si="0"/>
        <v>30000</v>
      </c>
    </row>
    <row r="43" spans="1:5" ht="39.75" customHeight="1">
      <c r="A43" s="27" t="s">
        <v>105</v>
      </c>
      <c r="B43" s="32" t="s">
        <v>107</v>
      </c>
      <c r="C43" s="26" t="s">
        <v>108</v>
      </c>
      <c r="D43" s="26"/>
      <c r="E43" s="46">
        <f t="shared" si="0"/>
        <v>30000</v>
      </c>
    </row>
    <row r="44" spans="1:5" ht="63" customHeight="1">
      <c r="A44" s="30" t="s">
        <v>104</v>
      </c>
      <c r="B44" s="32" t="s">
        <v>107</v>
      </c>
      <c r="C44" s="26" t="s">
        <v>109</v>
      </c>
      <c r="D44" s="26"/>
      <c r="E44" s="46">
        <f t="shared" si="0"/>
        <v>30000</v>
      </c>
    </row>
    <row r="45" spans="1:5" ht="153.75" customHeight="1">
      <c r="A45" s="39" t="s">
        <v>130</v>
      </c>
      <c r="B45" s="32" t="s">
        <v>107</v>
      </c>
      <c r="C45" s="26" t="s">
        <v>110</v>
      </c>
      <c r="D45" s="26"/>
      <c r="E45" s="46">
        <f t="shared" si="0"/>
        <v>30000</v>
      </c>
    </row>
    <row r="46" spans="1:5" ht="45.75" customHeight="1">
      <c r="A46" s="27" t="s">
        <v>50</v>
      </c>
      <c r="B46" s="32" t="s">
        <v>107</v>
      </c>
      <c r="C46" s="26" t="s">
        <v>111</v>
      </c>
      <c r="D46" s="26">
        <v>200</v>
      </c>
      <c r="E46" s="46">
        <v>30000</v>
      </c>
    </row>
    <row r="47" spans="1:5">
      <c r="A47" s="24" t="s">
        <v>57</v>
      </c>
      <c r="B47" s="31" t="s">
        <v>99</v>
      </c>
      <c r="C47" s="26"/>
      <c r="D47" s="26"/>
      <c r="E47" s="45">
        <f>E48</f>
        <v>370000</v>
      </c>
    </row>
    <row r="48" spans="1:5">
      <c r="A48" s="27" t="s">
        <v>58</v>
      </c>
      <c r="B48" s="31" t="s">
        <v>100</v>
      </c>
      <c r="C48" s="26"/>
      <c r="D48" s="26"/>
      <c r="E48" s="45">
        <f>E49</f>
        <v>370000</v>
      </c>
    </row>
    <row r="49" spans="1:16" ht="78" customHeight="1">
      <c r="A49" s="27" t="s">
        <v>147</v>
      </c>
      <c r="B49" s="32" t="s">
        <v>100</v>
      </c>
      <c r="C49" s="26" t="s">
        <v>59</v>
      </c>
      <c r="D49" s="26"/>
      <c r="E49" s="46">
        <f t="shared" ref="E49:E52" si="1">E50</f>
        <v>370000</v>
      </c>
    </row>
    <row r="50" spans="1:16">
      <c r="A50" s="27" t="s">
        <v>60</v>
      </c>
      <c r="B50" s="32" t="s">
        <v>100</v>
      </c>
      <c r="C50" s="26" t="s">
        <v>61</v>
      </c>
      <c r="D50" s="26"/>
      <c r="E50" s="46">
        <f t="shared" si="1"/>
        <v>370000</v>
      </c>
    </row>
    <row r="51" spans="1:16" ht="30">
      <c r="A51" s="27" t="s">
        <v>62</v>
      </c>
      <c r="B51" s="32" t="s">
        <v>100</v>
      </c>
      <c r="C51" s="26" t="s">
        <v>63</v>
      </c>
      <c r="D51" s="26"/>
      <c r="E51" s="46">
        <f t="shared" si="1"/>
        <v>370000</v>
      </c>
      <c r="I51" s="81"/>
      <c r="J51" s="81"/>
      <c r="K51" s="81"/>
      <c r="L51" s="81"/>
      <c r="M51" s="81"/>
      <c r="N51" s="81"/>
      <c r="O51" s="81"/>
      <c r="P51" s="81"/>
    </row>
    <row r="52" spans="1:16" ht="122.25" customHeight="1">
      <c r="A52" s="39" t="s">
        <v>130</v>
      </c>
      <c r="B52" s="32" t="s">
        <v>100</v>
      </c>
      <c r="C52" s="26" t="s">
        <v>64</v>
      </c>
      <c r="D52" s="26"/>
      <c r="E52" s="46">
        <f t="shared" si="1"/>
        <v>370000</v>
      </c>
      <c r="I52" s="81"/>
      <c r="J52" s="81"/>
      <c r="K52" s="81"/>
      <c r="L52" s="81"/>
      <c r="M52" s="81"/>
      <c r="N52" s="81"/>
      <c r="O52" s="81"/>
      <c r="P52" s="81"/>
    </row>
    <row r="53" spans="1:16" ht="40.5" customHeight="1">
      <c r="A53" s="27" t="s">
        <v>50</v>
      </c>
      <c r="B53" s="32" t="s">
        <v>100</v>
      </c>
      <c r="C53" s="26" t="s">
        <v>64</v>
      </c>
      <c r="D53" s="26">
        <v>200</v>
      </c>
      <c r="E53" s="46">
        <v>370000</v>
      </c>
    </row>
    <row r="54" spans="1:16" ht="29.25">
      <c r="A54" s="24" t="s">
        <v>65</v>
      </c>
      <c r="B54" s="31" t="s">
        <v>101</v>
      </c>
      <c r="C54" s="34"/>
      <c r="D54" s="34"/>
      <c r="E54" s="45">
        <f>E55</f>
        <v>2138500</v>
      </c>
    </row>
    <row r="55" spans="1:16">
      <c r="A55" s="27" t="s">
        <v>66</v>
      </c>
      <c r="B55" s="32" t="s">
        <v>102</v>
      </c>
      <c r="C55" s="34"/>
      <c r="D55" s="34"/>
      <c r="E55" s="45">
        <f>E56</f>
        <v>2138500</v>
      </c>
    </row>
    <row r="56" spans="1:16" ht="102" customHeight="1">
      <c r="A56" s="27" t="s">
        <v>147</v>
      </c>
      <c r="B56" s="32" t="s">
        <v>102</v>
      </c>
      <c r="C56" s="34" t="s">
        <v>79</v>
      </c>
      <c r="D56" s="34"/>
      <c r="E56" s="45">
        <f>E57</f>
        <v>2138500</v>
      </c>
    </row>
    <row r="57" spans="1:16" ht="30">
      <c r="A57" s="30" t="s">
        <v>67</v>
      </c>
      <c r="B57" s="32" t="s">
        <v>102</v>
      </c>
      <c r="C57" s="26" t="s">
        <v>68</v>
      </c>
      <c r="D57" s="26"/>
      <c r="E57" s="45">
        <f>E58</f>
        <v>2138500</v>
      </c>
    </row>
    <row r="58" spans="1:16" ht="30">
      <c r="A58" s="27" t="s">
        <v>69</v>
      </c>
      <c r="B58" s="32" t="s">
        <v>102</v>
      </c>
      <c r="C58" s="26" t="s">
        <v>70</v>
      </c>
      <c r="D58" s="26"/>
      <c r="E58" s="45">
        <f>E59+E62</f>
        <v>2138500</v>
      </c>
    </row>
    <row r="59" spans="1:16" ht="30">
      <c r="A59" s="30" t="s">
        <v>71</v>
      </c>
      <c r="B59" s="32" t="s">
        <v>102</v>
      </c>
      <c r="C59" s="26" t="s">
        <v>72</v>
      </c>
      <c r="D59" s="26"/>
      <c r="E59" s="46">
        <f>E60+E61</f>
        <v>2038500</v>
      </c>
    </row>
    <row r="60" spans="1:16" ht="30">
      <c r="A60" s="27" t="s">
        <v>73</v>
      </c>
      <c r="B60" s="32" t="s">
        <v>102</v>
      </c>
      <c r="C60" s="26" t="s">
        <v>72</v>
      </c>
      <c r="D60" s="26">
        <v>200</v>
      </c>
      <c r="E60" s="46">
        <v>2032500</v>
      </c>
    </row>
    <row r="61" spans="1:16">
      <c r="A61" s="27" t="s">
        <v>51</v>
      </c>
      <c r="B61" s="32" t="s">
        <v>102</v>
      </c>
      <c r="C61" s="26" t="s">
        <v>72</v>
      </c>
      <c r="D61" s="26">
        <v>800</v>
      </c>
      <c r="E61" s="46">
        <v>6000</v>
      </c>
    </row>
    <row r="62" spans="1:16" ht="120">
      <c r="A62" s="39" t="s">
        <v>130</v>
      </c>
      <c r="B62" s="32" t="s">
        <v>102</v>
      </c>
      <c r="C62" s="26" t="s">
        <v>74</v>
      </c>
      <c r="D62" s="26"/>
      <c r="E62" s="46">
        <f>E63</f>
        <v>100000</v>
      </c>
    </row>
    <row r="63" spans="1:16" ht="30">
      <c r="A63" s="27" t="s">
        <v>73</v>
      </c>
      <c r="B63" s="32" t="s">
        <v>102</v>
      </c>
      <c r="C63" s="26" t="s">
        <v>74</v>
      </c>
      <c r="D63" s="26">
        <v>200</v>
      </c>
      <c r="E63" s="46">
        <v>100000</v>
      </c>
    </row>
    <row r="66" spans="1:5">
      <c r="A66" s="1"/>
      <c r="B66" s="1"/>
      <c r="C66" s="1"/>
      <c r="D66" s="1"/>
      <c r="E66" s="1"/>
    </row>
    <row r="67" spans="1:5" ht="15.75">
      <c r="A67" s="3" t="s">
        <v>37</v>
      </c>
      <c r="B67" s="3"/>
      <c r="C67" s="3"/>
      <c r="D67" s="68" t="s">
        <v>157</v>
      </c>
      <c r="E67" s="3"/>
    </row>
    <row r="68" spans="1:5" ht="15.75">
      <c r="A68" s="55"/>
      <c r="B68" s="55"/>
      <c r="C68" s="55"/>
      <c r="D68" s="55"/>
      <c r="E68" s="55"/>
    </row>
  </sheetData>
  <mergeCells count="9">
    <mergeCell ref="C1:E1"/>
    <mergeCell ref="C8:E8"/>
    <mergeCell ref="A13:E13"/>
    <mergeCell ref="A12:E12"/>
    <mergeCell ref="I51:P52"/>
    <mergeCell ref="A16:A17"/>
    <mergeCell ref="B16:B17"/>
    <mergeCell ref="C16:C17"/>
    <mergeCell ref="D16:D17"/>
  </mergeCells>
  <printOptions horizontalCentered="1"/>
  <pageMargins left="1.1023622047244095" right="0.31496062992125984" top="0.54" bottom="0.77802083333333338" header="0.31496062992125984" footer="0.31496062992125984"/>
  <pageSetup paperSize="9" scale="77" fitToHeight="0" orientation="portrait" verticalDpi="180" r:id="rId1"/>
  <headerFooter differentOddEven="1" differentFirst="1">
    <oddHeader>&amp;C15</oddHeader>
    <evenHeader>&amp;C14</evenHeader>
    <firstHeader>&amp;C13</first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view="pageLayout" zoomScaleNormal="100" workbookViewId="0">
      <selection activeCell="B4" sqref="B4"/>
    </sheetView>
  </sheetViews>
  <sheetFormatPr defaultRowHeight="15"/>
  <cols>
    <col min="1" max="1" width="51.42578125" customWidth="1"/>
    <col min="2" max="2" width="21.85546875" customWidth="1"/>
    <col min="3" max="3" width="11.5703125" customWidth="1"/>
    <col min="4" max="4" width="22.140625" customWidth="1"/>
  </cols>
  <sheetData>
    <row r="1" spans="1:5">
      <c r="B1" s="20" t="s">
        <v>122</v>
      </c>
      <c r="C1" s="20"/>
      <c r="D1" s="20"/>
    </row>
    <row r="2" spans="1:5">
      <c r="B2" s="20" t="s">
        <v>114</v>
      </c>
      <c r="C2" s="20"/>
      <c r="D2" s="20"/>
    </row>
    <row r="3" spans="1:5">
      <c r="B3" s="20" t="s">
        <v>34</v>
      </c>
      <c r="C3" s="20"/>
      <c r="D3" s="20"/>
    </row>
    <row r="4" spans="1:5" ht="15.75">
      <c r="A4" s="55"/>
      <c r="B4" s="19" t="s">
        <v>161</v>
      </c>
      <c r="C4" s="19"/>
      <c r="D4" s="19"/>
      <c r="E4" s="55"/>
    </row>
    <row r="5" spans="1:5" ht="15.75">
      <c r="A5" s="55"/>
      <c r="B5" s="19" t="s">
        <v>115</v>
      </c>
      <c r="C5" s="19"/>
      <c r="D5" s="19"/>
      <c r="E5" s="55"/>
    </row>
    <row r="6" spans="1:5" ht="15.75">
      <c r="A6" s="55"/>
      <c r="B6" s="19" t="s">
        <v>34</v>
      </c>
      <c r="C6" s="19"/>
      <c r="D6" s="19"/>
      <c r="E6" s="55"/>
    </row>
    <row r="7" spans="1:5" ht="15.75">
      <c r="A7" s="55"/>
      <c r="B7" s="19" t="s">
        <v>134</v>
      </c>
      <c r="C7" s="19"/>
      <c r="D7" s="19"/>
      <c r="E7" s="55"/>
    </row>
    <row r="8" spans="1:5" ht="15.75">
      <c r="A8" s="55"/>
      <c r="B8" s="80" t="s">
        <v>135</v>
      </c>
      <c r="C8" s="80"/>
      <c r="D8" s="80"/>
      <c r="E8" s="55"/>
    </row>
    <row r="9" spans="1:5" ht="15.75">
      <c r="A9" s="55"/>
      <c r="B9" s="66"/>
      <c r="C9" s="66"/>
      <c r="D9" s="66"/>
      <c r="E9" s="55"/>
    </row>
    <row r="10" spans="1:5" ht="15.75">
      <c r="A10" s="19" t="s">
        <v>117</v>
      </c>
      <c r="B10" s="19"/>
      <c r="C10" s="19"/>
      <c r="D10" s="19"/>
      <c r="E10" s="19"/>
    </row>
    <row r="11" spans="1:5" ht="15.75">
      <c r="A11" s="78" t="s">
        <v>148</v>
      </c>
      <c r="B11" s="78"/>
      <c r="C11" s="78"/>
      <c r="D11" s="78"/>
      <c r="E11" s="78"/>
    </row>
    <row r="12" spans="1:5" ht="15.75">
      <c r="A12" s="19" t="s">
        <v>91</v>
      </c>
      <c r="B12" s="19"/>
      <c r="C12" s="19"/>
      <c r="D12" s="19"/>
      <c r="E12" s="19"/>
    </row>
    <row r="13" spans="1:5" ht="15.75">
      <c r="A13" s="19" t="s">
        <v>90</v>
      </c>
      <c r="B13" s="19"/>
      <c r="C13" s="19"/>
      <c r="D13" s="19"/>
      <c r="E13" s="19"/>
    </row>
    <row r="14" spans="1:5">
      <c r="A14" s="2"/>
      <c r="B14" s="2"/>
      <c r="C14" s="2"/>
      <c r="D14" s="2"/>
      <c r="E14" s="2"/>
    </row>
    <row r="15" spans="1:5">
      <c r="D15" s="5" t="s">
        <v>36</v>
      </c>
    </row>
    <row r="16" spans="1:5">
      <c r="A16" s="82" t="s">
        <v>1</v>
      </c>
      <c r="B16" s="82" t="s">
        <v>41</v>
      </c>
      <c r="C16" s="82" t="s">
        <v>42</v>
      </c>
      <c r="D16" s="49" t="s">
        <v>2</v>
      </c>
    </row>
    <row r="17" spans="1:4">
      <c r="A17" s="82"/>
      <c r="B17" s="82"/>
      <c r="C17" s="82"/>
      <c r="D17" s="49" t="s">
        <v>125</v>
      </c>
    </row>
    <row r="18" spans="1:4">
      <c r="A18" s="22" t="s">
        <v>3</v>
      </c>
      <c r="B18" s="23"/>
      <c r="C18" s="23"/>
      <c r="D18" s="45">
        <f>D19+D35</f>
        <v>4745200</v>
      </c>
    </row>
    <row r="19" spans="1:4" ht="75" customHeight="1">
      <c r="A19" s="24" t="s">
        <v>149</v>
      </c>
      <c r="B19" s="25" t="s">
        <v>79</v>
      </c>
      <c r="C19" s="26"/>
      <c r="D19" s="45">
        <f>D20+D24+D28</f>
        <v>2538500</v>
      </c>
    </row>
    <row r="20" spans="1:4" ht="41.25" customHeight="1">
      <c r="A20" s="27" t="s">
        <v>105</v>
      </c>
      <c r="B20" s="26" t="s">
        <v>112</v>
      </c>
      <c r="C20" s="26"/>
      <c r="D20" s="46">
        <f>D21</f>
        <v>30000</v>
      </c>
    </row>
    <row r="21" spans="1:4" ht="38.25" customHeight="1">
      <c r="A21" s="30" t="s">
        <v>104</v>
      </c>
      <c r="B21" s="26" t="s">
        <v>113</v>
      </c>
      <c r="C21" s="26"/>
      <c r="D21" s="46">
        <f>D22</f>
        <v>30000</v>
      </c>
    </row>
    <row r="22" spans="1:4" ht="111" customHeight="1">
      <c r="A22" s="39" t="s">
        <v>130</v>
      </c>
      <c r="B22" s="26" t="s">
        <v>111</v>
      </c>
      <c r="C22" s="26"/>
      <c r="D22" s="46">
        <f>D23</f>
        <v>30000</v>
      </c>
    </row>
    <row r="23" spans="1:4" ht="33" customHeight="1">
      <c r="A23" s="27" t="s">
        <v>50</v>
      </c>
      <c r="B23" s="26" t="s">
        <v>111</v>
      </c>
      <c r="C23" s="26">
        <v>200</v>
      </c>
      <c r="D23" s="46">
        <f>'прил 5'!E46</f>
        <v>30000</v>
      </c>
    </row>
    <row r="24" spans="1:4" ht="16.5" customHeight="1">
      <c r="A24" s="28" t="s">
        <v>80</v>
      </c>
      <c r="B24" s="26" t="s">
        <v>61</v>
      </c>
      <c r="C24" s="26"/>
      <c r="D24" s="46">
        <f>D25</f>
        <v>370000</v>
      </c>
    </row>
    <row r="25" spans="1:4" ht="33.75" customHeight="1">
      <c r="A25" s="28" t="s">
        <v>62</v>
      </c>
      <c r="B25" s="26" t="s">
        <v>63</v>
      </c>
      <c r="C25" s="26"/>
      <c r="D25" s="46">
        <f>D26</f>
        <v>370000</v>
      </c>
    </row>
    <row r="26" spans="1:4" ht="101.25" customHeight="1">
      <c r="A26" s="39" t="s">
        <v>130</v>
      </c>
      <c r="B26" s="26" t="s">
        <v>64</v>
      </c>
      <c r="C26" s="26"/>
      <c r="D26" s="46">
        <f>D27</f>
        <v>370000</v>
      </c>
    </row>
    <row r="27" spans="1:4" ht="31.5" customHeight="1">
      <c r="A27" s="28" t="s">
        <v>73</v>
      </c>
      <c r="B27" s="26" t="s">
        <v>64</v>
      </c>
      <c r="C27" s="26">
        <v>200</v>
      </c>
      <c r="D27" s="46">
        <f>'прил 5'!E53</f>
        <v>370000</v>
      </c>
    </row>
    <row r="28" spans="1:4" ht="32.25" customHeight="1">
      <c r="A28" s="28" t="s">
        <v>67</v>
      </c>
      <c r="B28" s="26" t="s">
        <v>68</v>
      </c>
      <c r="C28" s="26"/>
      <c r="D28" s="46">
        <f>D29</f>
        <v>2138500</v>
      </c>
    </row>
    <row r="29" spans="1:4" ht="35.25" customHeight="1">
      <c r="A29" s="28" t="s">
        <v>81</v>
      </c>
      <c r="B29" s="26" t="s">
        <v>70</v>
      </c>
      <c r="C29" s="26"/>
      <c r="D29" s="46">
        <f>D30+D33</f>
        <v>2138500</v>
      </c>
    </row>
    <row r="30" spans="1:4" ht="33.75" customHeight="1">
      <c r="A30" s="28" t="s">
        <v>82</v>
      </c>
      <c r="B30" s="26" t="s">
        <v>72</v>
      </c>
      <c r="C30" s="26"/>
      <c r="D30" s="46">
        <f>D31+D32</f>
        <v>2038500</v>
      </c>
    </row>
    <row r="31" spans="1:4" ht="30">
      <c r="A31" s="28" t="s">
        <v>73</v>
      </c>
      <c r="B31" s="26" t="s">
        <v>72</v>
      </c>
      <c r="C31" s="26">
        <v>200</v>
      </c>
      <c r="D31" s="46">
        <f>'прил 5'!E60</f>
        <v>2032500</v>
      </c>
    </row>
    <row r="32" spans="1:4">
      <c r="A32" s="28" t="s">
        <v>51</v>
      </c>
      <c r="B32" s="26" t="s">
        <v>72</v>
      </c>
      <c r="C32" s="26">
        <v>800</v>
      </c>
      <c r="D32" s="46">
        <f>'прил 5'!E61</f>
        <v>6000</v>
      </c>
    </row>
    <row r="33" spans="1:4" ht="90">
      <c r="A33" s="39" t="s">
        <v>130</v>
      </c>
      <c r="B33" s="26" t="s">
        <v>74</v>
      </c>
      <c r="C33" s="29"/>
      <c r="D33" s="46">
        <f>D34</f>
        <v>100000</v>
      </c>
    </row>
    <row r="34" spans="1:4" ht="30">
      <c r="A34" s="28" t="s">
        <v>73</v>
      </c>
      <c r="B34" s="26" t="s">
        <v>74</v>
      </c>
      <c r="C34" s="26">
        <v>200</v>
      </c>
      <c r="D34" s="46">
        <f>'прил 5'!E63</f>
        <v>100000</v>
      </c>
    </row>
    <row r="35" spans="1:4" ht="74.25" customHeight="1">
      <c r="A35" s="24" t="s">
        <v>141</v>
      </c>
      <c r="B35" s="25" t="s">
        <v>142</v>
      </c>
      <c r="C35" s="25"/>
      <c r="D35" s="45">
        <f>D36+D38+D42+D44</f>
        <v>2206700</v>
      </c>
    </row>
    <row r="36" spans="1:4" ht="20.25" customHeight="1">
      <c r="A36" s="28" t="s">
        <v>92</v>
      </c>
      <c r="B36" s="26" t="s">
        <v>143</v>
      </c>
      <c r="C36" s="26"/>
      <c r="D36" s="46">
        <f>D37</f>
        <v>767500</v>
      </c>
    </row>
    <row r="37" spans="1:4" ht="75">
      <c r="A37" s="28" t="s">
        <v>47</v>
      </c>
      <c r="B37" s="26" t="s">
        <v>143</v>
      </c>
      <c r="C37" s="26">
        <v>100</v>
      </c>
      <c r="D37" s="46">
        <f>'прил 5'!E23</f>
        <v>767500</v>
      </c>
    </row>
    <row r="38" spans="1:4">
      <c r="A38" s="28" t="s">
        <v>49</v>
      </c>
      <c r="B38" s="26" t="s">
        <v>144</v>
      </c>
      <c r="C38" s="26"/>
      <c r="D38" s="46">
        <f>D39+D40+D41</f>
        <v>1322600</v>
      </c>
    </row>
    <row r="39" spans="1:4" ht="75">
      <c r="A39" s="28" t="s">
        <v>47</v>
      </c>
      <c r="B39" s="26" t="s">
        <v>144</v>
      </c>
      <c r="C39" s="26">
        <v>100</v>
      </c>
      <c r="D39" s="46">
        <f>'прил 5'!E27</f>
        <v>820700</v>
      </c>
    </row>
    <row r="40" spans="1:4" ht="30">
      <c r="A40" s="28" t="s">
        <v>73</v>
      </c>
      <c r="B40" s="26" t="s">
        <v>144</v>
      </c>
      <c r="C40" s="26">
        <v>200</v>
      </c>
      <c r="D40" s="46">
        <f>'прил 5'!E28</f>
        <v>489800</v>
      </c>
    </row>
    <row r="41" spans="1:4" ht="22.5" customHeight="1">
      <c r="A41" s="28" t="s">
        <v>51</v>
      </c>
      <c r="B41" s="26" t="s">
        <v>144</v>
      </c>
      <c r="C41" s="26">
        <v>800</v>
      </c>
      <c r="D41" s="46">
        <f>'прил 5'!E29</f>
        <v>12100</v>
      </c>
    </row>
    <row r="42" spans="1:4">
      <c r="A42" s="28" t="s">
        <v>53</v>
      </c>
      <c r="B42" s="26" t="s">
        <v>54</v>
      </c>
      <c r="C42" s="26"/>
      <c r="D42" s="46">
        <f>D43</f>
        <v>10000</v>
      </c>
    </row>
    <row r="43" spans="1:4">
      <c r="A43" s="28" t="s">
        <v>51</v>
      </c>
      <c r="B43" s="26" t="s">
        <v>54</v>
      </c>
      <c r="C43" s="26">
        <v>800</v>
      </c>
      <c r="D43" s="46">
        <f>'прил 5'!E33</f>
        <v>10000</v>
      </c>
    </row>
    <row r="44" spans="1:4" ht="45">
      <c r="A44" s="27" t="s">
        <v>131</v>
      </c>
      <c r="B44" s="26" t="s">
        <v>145</v>
      </c>
      <c r="C44" s="26"/>
      <c r="D44" s="46">
        <f>D45+D46</f>
        <v>106600</v>
      </c>
    </row>
    <row r="45" spans="1:4" ht="75">
      <c r="A45" s="28" t="s">
        <v>47</v>
      </c>
      <c r="B45" s="26" t="s">
        <v>145</v>
      </c>
      <c r="C45" s="26">
        <v>100</v>
      </c>
      <c r="D45" s="46">
        <f>'прил 5'!E38</f>
        <v>90600</v>
      </c>
    </row>
    <row r="46" spans="1:4" ht="30">
      <c r="A46" s="28" t="s">
        <v>73</v>
      </c>
      <c r="B46" s="26" t="s">
        <v>145</v>
      </c>
      <c r="C46" s="26">
        <v>200</v>
      </c>
      <c r="D46" s="46">
        <f>'прил 5'!E39</f>
        <v>16000</v>
      </c>
    </row>
    <row r="47" spans="1:4" ht="15.75">
      <c r="A47" s="3"/>
    </row>
    <row r="48" spans="1:4" ht="15.75">
      <c r="A48" s="3"/>
    </row>
    <row r="49" spans="1:4" ht="15.75">
      <c r="A49" s="66" t="s">
        <v>37</v>
      </c>
      <c r="B49" s="1"/>
      <c r="C49" s="1"/>
      <c r="D49" s="68" t="s">
        <v>157</v>
      </c>
    </row>
  </sheetData>
  <mergeCells count="5">
    <mergeCell ref="A16:A17"/>
    <mergeCell ref="B16:B17"/>
    <mergeCell ref="C16:C17"/>
    <mergeCell ref="B8:D8"/>
    <mergeCell ref="A11:E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7" fitToHeight="0" orientation="portrait" r:id="rId1"/>
  <headerFooter differentOddEven="1">
    <oddHeader>&amp;C18</oddHeader>
    <evenHeader>&amp;C19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view="pageLayout" zoomScaleNormal="75" workbookViewId="0">
      <selection activeCell="C4" sqref="C4:D4"/>
    </sheetView>
  </sheetViews>
  <sheetFormatPr defaultRowHeight="15"/>
  <cols>
    <col min="1" max="1" width="51" customWidth="1"/>
    <col min="2" max="2" width="10.28515625" customWidth="1"/>
    <col min="3" max="3" width="19.140625" customWidth="1"/>
    <col min="4" max="4" width="11.85546875" customWidth="1"/>
    <col min="5" max="5" width="27.7109375" customWidth="1"/>
  </cols>
  <sheetData>
    <row r="1" spans="1:5" ht="15.75">
      <c r="A1" s="55"/>
      <c r="B1" s="55"/>
      <c r="C1" s="80" t="s">
        <v>120</v>
      </c>
      <c r="D1" s="80"/>
      <c r="E1" s="80"/>
    </row>
    <row r="2" spans="1:5" ht="15.75">
      <c r="A2" s="55"/>
      <c r="B2" s="55"/>
      <c r="C2" s="80" t="s">
        <v>114</v>
      </c>
      <c r="D2" s="80"/>
      <c r="E2" s="80"/>
    </row>
    <row r="3" spans="1:5" ht="15.75">
      <c r="A3" s="55"/>
      <c r="B3" s="55"/>
      <c r="C3" s="80" t="s">
        <v>34</v>
      </c>
      <c r="D3" s="80"/>
      <c r="E3" s="80"/>
    </row>
    <row r="4" spans="1:5" ht="15.75">
      <c r="A4" s="55"/>
      <c r="B4" s="55"/>
      <c r="C4" s="19" t="s">
        <v>161</v>
      </c>
      <c r="D4" s="19"/>
      <c r="E4" s="19"/>
    </row>
    <row r="5" spans="1:5" ht="15.75">
      <c r="A5" s="55"/>
      <c r="B5" s="55"/>
      <c r="C5" s="19" t="s">
        <v>115</v>
      </c>
      <c r="D5" s="19"/>
      <c r="E5" s="19"/>
    </row>
    <row r="6" spans="1:5" ht="15.75">
      <c r="A6" s="55"/>
      <c r="B6" s="55"/>
      <c r="C6" s="19" t="s">
        <v>34</v>
      </c>
      <c r="D6" s="19"/>
      <c r="E6" s="19"/>
    </row>
    <row r="7" spans="1:5" ht="15.75">
      <c r="A7" s="55"/>
      <c r="B7" s="55"/>
      <c r="C7" s="80" t="s">
        <v>134</v>
      </c>
      <c r="D7" s="80"/>
      <c r="E7" s="80"/>
    </row>
    <row r="8" spans="1:5" ht="15.75">
      <c r="A8" s="55"/>
      <c r="B8" s="55"/>
      <c r="C8" s="80" t="s">
        <v>135</v>
      </c>
      <c r="D8" s="80"/>
      <c r="E8" s="80"/>
    </row>
    <row r="9" spans="1:5" ht="15.75">
      <c r="A9" s="55"/>
      <c r="B9" s="55"/>
      <c r="C9" s="55"/>
      <c r="D9" s="55"/>
      <c r="E9" s="55"/>
    </row>
    <row r="10" spans="1:5" ht="15.75">
      <c r="A10" s="78" t="s">
        <v>123</v>
      </c>
      <c r="B10" s="78"/>
      <c r="C10" s="78"/>
      <c r="D10" s="78"/>
      <c r="E10" s="78"/>
    </row>
    <row r="11" spans="1:5" ht="15.75">
      <c r="A11" s="78" t="s">
        <v>150</v>
      </c>
      <c r="B11" s="78"/>
      <c r="C11" s="78"/>
      <c r="D11" s="78"/>
      <c r="E11" s="78"/>
    </row>
    <row r="13" spans="1:5">
      <c r="E13" s="21" t="s">
        <v>36</v>
      </c>
    </row>
    <row r="14" spans="1:5">
      <c r="A14" s="83" t="s">
        <v>1</v>
      </c>
      <c r="B14" s="84" t="s">
        <v>87</v>
      </c>
      <c r="C14" s="84" t="s">
        <v>41</v>
      </c>
      <c r="D14" s="84" t="s">
        <v>42</v>
      </c>
      <c r="E14" s="17" t="s">
        <v>2</v>
      </c>
    </row>
    <row r="15" spans="1:5">
      <c r="A15" s="83"/>
      <c r="B15" s="84"/>
      <c r="C15" s="84"/>
      <c r="D15" s="84"/>
      <c r="E15" s="54" t="s">
        <v>125</v>
      </c>
    </row>
    <row r="16" spans="1:5">
      <c r="A16" s="9" t="s">
        <v>3</v>
      </c>
      <c r="B16" s="16"/>
      <c r="C16" s="6"/>
      <c r="D16" s="6"/>
      <c r="E16" s="47">
        <f>E17</f>
        <v>4745200</v>
      </c>
    </row>
    <row r="17" spans="1:5" ht="66.75" customHeight="1">
      <c r="A17" s="10" t="s">
        <v>118</v>
      </c>
      <c r="B17" s="9">
        <v>791</v>
      </c>
      <c r="C17" s="17"/>
      <c r="D17" s="17"/>
      <c r="E17" s="47">
        <f>E18+E34</f>
        <v>4745200</v>
      </c>
    </row>
    <row r="18" spans="1:5" ht="75.75" customHeight="1">
      <c r="A18" s="24" t="s">
        <v>149</v>
      </c>
      <c r="B18" s="9">
        <v>791</v>
      </c>
      <c r="C18" s="9" t="s">
        <v>88</v>
      </c>
      <c r="D18" s="9"/>
      <c r="E18" s="47">
        <f>E19+E23+E27</f>
        <v>2538500</v>
      </c>
    </row>
    <row r="19" spans="1:5" ht="34.5" customHeight="1">
      <c r="A19" s="11" t="s">
        <v>105</v>
      </c>
      <c r="B19" s="17">
        <v>791</v>
      </c>
      <c r="C19" s="12" t="s">
        <v>112</v>
      </c>
      <c r="D19" s="9"/>
      <c r="E19" s="48">
        <f>E20</f>
        <v>30000</v>
      </c>
    </row>
    <row r="20" spans="1:5" ht="34.5" customHeight="1">
      <c r="A20" s="38" t="s">
        <v>104</v>
      </c>
      <c r="B20" s="17">
        <v>791</v>
      </c>
      <c r="C20" s="12" t="s">
        <v>113</v>
      </c>
      <c r="D20" s="9"/>
      <c r="E20" s="48">
        <f>E21</f>
        <v>30000</v>
      </c>
    </row>
    <row r="21" spans="1:5" ht="106.5" customHeight="1">
      <c r="A21" s="39" t="s">
        <v>130</v>
      </c>
      <c r="B21" s="17">
        <v>791</v>
      </c>
      <c r="C21" s="12" t="s">
        <v>111</v>
      </c>
      <c r="D21" s="9"/>
      <c r="E21" s="48">
        <f>E22</f>
        <v>30000</v>
      </c>
    </row>
    <row r="22" spans="1:5" ht="39.75" customHeight="1">
      <c r="A22" s="11" t="s">
        <v>50</v>
      </c>
      <c r="B22" s="17">
        <v>791</v>
      </c>
      <c r="C22" s="12" t="s">
        <v>111</v>
      </c>
      <c r="D22" s="34">
        <v>200</v>
      </c>
      <c r="E22" s="48">
        <f>'прил 7'!D23</f>
        <v>30000</v>
      </c>
    </row>
    <row r="23" spans="1:5" ht="18.75" customHeight="1">
      <c r="A23" s="7" t="s">
        <v>80</v>
      </c>
      <c r="B23" s="17">
        <v>791</v>
      </c>
      <c r="C23" s="17" t="s">
        <v>61</v>
      </c>
      <c r="D23" s="22"/>
      <c r="E23" s="48">
        <f>E24</f>
        <v>370000</v>
      </c>
    </row>
    <row r="24" spans="1:5" ht="33" customHeight="1">
      <c r="A24" s="7" t="s">
        <v>62</v>
      </c>
      <c r="B24" s="17">
        <v>791</v>
      </c>
      <c r="C24" s="17" t="s">
        <v>63</v>
      </c>
      <c r="D24" s="22"/>
      <c r="E24" s="48">
        <f>E25</f>
        <v>370000</v>
      </c>
    </row>
    <row r="25" spans="1:5" ht="109.5" customHeight="1">
      <c r="A25" s="39" t="s">
        <v>130</v>
      </c>
      <c r="B25" s="17">
        <v>791</v>
      </c>
      <c r="C25" s="12" t="s">
        <v>64</v>
      </c>
      <c r="D25" s="26"/>
      <c r="E25" s="48">
        <f>E26</f>
        <v>370000</v>
      </c>
    </row>
    <row r="26" spans="1:5" ht="30.75" customHeight="1">
      <c r="A26" s="7" t="s">
        <v>73</v>
      </c>
      <c r="B26" s="17">
        <v>791</v>
      </c>
      <c r="C26" s="12" t="s">
        <v>64</v>
      </c>
      <c r="D26" s="26">
        <v>200</v>
      </c>
      <c r="E26" s="46">
        <f>'прил 7'!D27</f>
        <v>370000</v>
      </c>
    </row>
    <row r="27" spans="1:5" ht="30.75" customHeight="1">
      <c r="A27" s="7" t="s">
        <v>67</v>
      </c>
      <c r="B27" s="17">
        <v>791</v>
      </c>
      <c r="C27" s="12" t="s">
        <v>68</v>
      </c>
      <c r="D27" s="26"/>
      <c r="E27" s="48">
        <f>E28</f>
        <v>2138500</v>
      </c>
    </row>
    <row r="28" spans="1:5" ht="32.25" customHeight="1">
      <c r="A28" s="7" t="s">
        <v>81</v>
      </c>
      <c r="B28" s="17">
        <v>791</v>
      </c>
      <c r="C28" s="12" t="s">
        <v>70</v>
      </c>
      <c r="D28" s="26"/>
      <c r="E28" s="48">
        <f>E29+E32</f>
        <v>2138500</v>
      </c>
    </row>
    <row r="29" spans="1:5" ht="30" customHeight="1">
      <c r="A29" s="7" t="s">
        <v>82</v>
      </c>
      <c r="B29" s="17">
        <v>791</v>
      </c>
      <c r="C29" s="12" t="s">
        <v>72</v>
      </c>
      <c r="D29" s="26"/>
      <c r="E29" s="48">
        <f>E30+E31</f>
        <v>2038500</v>
      </c>
    </row>
    <row r="30" spans="1:5" ht="31.5" customHeight="1">
      <c r="A30" s="7" t="s">
        <v>73</v>
      </c>
      <c r="B30" s="17">
        <v>791</v>
      </c>
      <c r="C30" s="12" t="s">
        <v>72</v>
      </c>
      <c r="D30" s="26">
        <v>200</v>
      </c>
      <c r="E30" s="48">
        <f>'прил 7'!D31</f>
        <v>2032500</v>
      </c>
    </row>
    <row r="31" spans="1:5" ht="19.5" customHeight="1">
      <c r="A31" s="7" t="s">
        <v>51</v>
      </c>
      <c r="B31" s="17">
        <v>791</v>
      </c>
      <c r="C31" s="12" t="s">
        <v>72</v>
      </c>
      <c r="D31" s="26">
        <v>800</v>
      </c>
      <c r="E31" s="48">
        <f>'прил 7'!D32</f>
        <v>6000</v>
      </c>
    </row>
    <row r="32" spans="1:5" ht="104.25" customHeight="1">
      <c r="A32" s="39" t="s">
        <v>130</v>
      </c>
      <c r="B32" s="17">
        <v>791</v>
      </c>
      <c r="C32" s="12" t="s">
        <v>74</v>
      </c>
      <c r="D32" s="26"/>
      <c r="E32" s="48">
        <f>E33</f>
        <v>100000</v>
      </c>
    </row>
    <row r="33" spans="1:5" ht="35.25" customHeight="1">
      <c r="A33" s="7" t="s">
        <v>73</v>
      </c>
      <c r="B33" s="17">
        <v>791</v>
      </c>
      <c r="C33" s="12" t="s">
        <v>74</v>
      </c>
      <c r="D33" s="26">
        <v>200</v>
      </c>
      <c r="E33" s="46">
        <f>'прил 7'!D34</f>
        <v>100000</v>
      </c>
    </row>
    <row r="34" spans="1:5" ht="74.25" customHeight="1">
      <c r="A34" s="24" t="s">
        <v>141</v>
      </c>
      <c r="B34" s="9">
        <v>791</v>
      </c>
      <c r="C34" s="25" t="s">
        <v>142</v>
      </c>
      <c r="D34" s="25"/>
      <c r="E34" s="47">
        <f>E35+E37+E41+E43</f>
        <v>2206700</v>
      </c>
    </row>
    <row r="35" spans="1:5" ht="27" customHeight="1">
      <c r="A35" s="7" t="s">
        <v>92</v>
      </c>
      <c r="B35" s="17">
        <v>791</v>
      </c>
      <c r="C35" s="26" t="s">
        <v>143</v>
      </c>
      <c r="D35" s="26"/>
      <c r="E35" s="48">
        <f>E36</f>
        <v>767500</v>
      </c>
    </row>
    <row r="36" spans="1:5" ht="79.5" customHeight="1">
      <c r="A36" s="7" t="s">
        <v>47</v>
      </c>
      <c r="B36" s="17">
        <v>791</v>
      </c>
      <c r="C36" s="26" t="s">
        <v>143</v>
      </c>
      <c r="D36" s="26">
        <v>100</v>
      </c>
      <c r="E36" s="48">
        <f>'прил 7'!D37</f>
        <v>767500</v>
      </c>
    </row>
    <row r="37" spans="1:5" ht="30.75" customHeight="1">
      <c r="A37" s="7" t="s">
        <v>49</v>
      </c>
      <c r="B37" s="17">
        <v>791</v>
      </c>
      <c r="C37" s="26" t="s">
        <v>144</v>
      </c>
      <c r="D37" s="26"/>
      <c r="E37" s="48">
        <f>E38+E39+E40</f>
        <v>1322600</v>
      </c>
    </row>
    <row r="38" spans="1:5" ht="99" customHeight="1">
      <c r="A38" s="7" t="s">
        <v>47</v>
      </c>
      <c r="B38" s="17">
        <v>791</v>
      </c>
      <c r="C38" s="26" t="s">
        <v>144</v>
      </c>
      <c r="D38" s="26">
        <v>100</v>
      </c>
      <c r="E38" s="48">
        <f>'прил 7'!D39</f>
        <v>820700</v>
      </c>
    </row>
    <row r="39" spans="1:5" ht="39" customHeight="1">
      <c r="A39" s="11" t="s">
        <v>73</v>
      </c>
      <c r="B39" s="17">
        <v>791</v>
      </c>
      <c r="C39" s="26" t="s">
        <v>144</v>
      </c>
      <c r="D39" s="26">
        <v>200</v>
      </c>
      <c r="E39" s="48">
        <f>'прил 7'!D40</f>
        <v>489800</v>
      </c>
    </row>
    <row r="40" spans="1:5" ht="35.25" customHeight="1">
      <c r="A40" s="7" t="s">
        <v>51</v>
      </c>
      <c r="B40" s="17">
        <v>791</v>
      </c>
      <c r="C40" s="26" t="s">
        <v>144</v>
      </c>
      <c r="D40" s="26">
        <v>800</v>
      </c>
      <c r="E40" s="48">
        <f>'прил 7'!D41</f>
        <v>12100</v>
      </c>
    </row>
    <row r="41" spans="1:5" ht="30" customHeight="1">
      <c r="A41" s="7" t="s">
        <v>53</v>
      </c>
      <c r="B41" s="17">
        <v>791</v>
      </c>
      <c r="C41" s="12" t="s">
        <v>54</v>
      </c>
      <c r="D41" s="26"/>
      <c r="E41" s="48">
        <f>E42</f>
        <v>10000</v>
      </c>
    </row>
    <row r="42" spans="1:5">
      <c r="A42" s="7" t="s">
        <v>51</v>
      </c>
      <c r="B42" s="17">
        <v>791</v>
      </c>
      <c r="C42" s="12" t="s">
        <v>54</v>
      </c>
      <c r="D42" s="26">
        <v>800</v>
      </c>
      <c r="E42" s="48">
        <f>'прил 7'!D43</f>
        <v>10000</v>
      </c>
    </row>
    <row r="43" spans="1:5" ht="51.75" customHeight="1">
      <c r="A43" s="27" t="s">
        <v>131</v>
      </c>
      <c r="B43" s="17">
        <v>791</v>
      </c>
      <c r="C43" s="26" t="s">
        <v>145</v>
      </c>
      <c r="D43" s="26"/>
      <c r="E43" s="48">
        <f>E44+E45</f>
        <v>106600</v>
      </c>
    </row>
    <row r="44" spans="1:5" ht="78" customHeight="1">
      <c r="A44" s="7" t="s">
        <v>47</v>
      </c>
      <c r="B44" s="17">
        <v>791</v>
      </c>
      <c r="C44" s="26" t="s">
        <v>145</v>
      </c>
      <c r="D44" s="26">
        <v>100</v>
      </c>
      <c r="E44" s="48">
        <f>'прил 7'!D45</f>
        <v>90600</v>
      </c>
    </row>
    <row r="45" spans="1:5" ht="34.5" customHeight="1">
      <c r="A45" s="7" t="s">
        <v>73</v>
      </c>
      <c r="B45" s="17">
        <v>791</v>
      </c>
      <c r="C45" s="26" t="s">
        <v>145</v>
      </c>
      <c r="D45" s="26">
        <v>200</v>
      </c>
      <c r="E45" s="48">
        <f>'прил 7'!D46</f>
        <v>16000</v>
      </c>
    </row>
    <row r="46" spans="1:5" ht="15.75">
      <c r="A46" s="3"/>
    </row>
    <row r="47" spans="1:5" ht="15.75">
      <c r="A47" s="3"/>
    </row>
    <row r="48" spans="1:5" ht="15.75">
      <c r="A48" s="66" t="s">
        <v>37</v>
      </c>
      <c r="B48" s="1"/>
      <c r="C48" s="1"/>
      <c r="D48" s="1"/>
      <c r="E48" s="68" t="s">
        <v>157</v>
      </c>
    </row>
  </sheetData>
  <mergeCells count="11">
    <mergeCell ref="A10:E10"/>
    <mergeCell ref="C1:E1"/>
    <mergeCell ref="C2:E2"/>
    <mergeCell ref="C3:E3"/>
    <mergeCell ref="C7:E7"/>
    <mergeCell ref="C8:E8"/>
    <mergeCell ref="A14:A15"/>
    <mergeCell ref="B14:B15"/>
    <mergeCell ref="C14:C15"/>
    <mergeCell ref="D14:D15"/>
    <mergeCell ref="A11:E11"/>
  </mergeCells>
  <pageMargins left="1.1100000000000001" right="0.49562499999999998" top="0.75" bottom="0.75" header="0.3" footer="0.3"/>
  <pageSetup paperSize="9" scale="70" fitToHeight="0" orientation="portrait" r:id="rId1"/>
  <headerFooter differentOddEven="1">
    <oddHeader>&amp;C21</oddHeader>
    <evenHeader>&amp;C22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56"/>
  <sheetViews>
    <sheetView view="pageLayout" zoomScaleNormal="100" workbookViewId="0">
      <selection activeCell="C4" sqref="C4:E4"/>
    </sheetView>
  </sheetViews>
  <sheetFormatPr defaultRowHeight="15"/>
  <cols>
    <col min="1" max="1" width="42.42578125" customWidth="1"/>
    <col min="2" max="2" width="13.140625" customWidth="1"/>
    <col min="3" max="3" width="19" customWidth="1"/>
    <col min="5" max="5" width="26.7109375" customWidth="1"/>
    <col min="6" max="6" width="17.85546875" customWidth="1"/>
  </cols>
  <sheetData>
    <row r="1" spans="1:6" ht="15.75">
      <c r="C1" s="80" t="s">
        <v>86</v>
      </c>
      <c r="D1" s="80"/>
      <c r="E1" s="80"/>
      <c r="F1" s="80"/>
    </row>
    <row r="2" spans="1:6" ht="15.75">
      <c r="C2" s="19" t="s">
        <v>114</v>
      </c>
      <c r="D2" s="19"/>
      <c r="E2" s="19"/>
      <c r="F2" s="19"/>
    </row>
    <row r="3" spans="1:6" ht="15.75">
      <c r="C3" s="19" t="s">
        <v>34</v>
      </c>
      <c r="D3" s="19"/>
      <c r="E3" s="19"/>
      <c r="F3" s="19"/>
    </row>
    <row r="4" spans="1:6" ht="15.75">
      <c r="C4" s="19" t="s">
        <v>163</v>
      </c>
      <c r="D4" s="19"/>
      <c r="E4" s="19"/>
      <c r="F4" s="19"/>
    </row>
    <row r="5" spans="1:6" ht="15.75">
      <c r="C5" s="19" t="s">
        <v>115</v>
      </c>
      <c r="D5" s="19"/>
      <c r="E5" s="19"/>
      <c r="F5" s="19"/>
    </row>
    <row r="6" spans="1:6" ht="15.75" customHeight="1">
      <c r="C6" s="19" t="s">
        <v>34</v>
      </c>
      <c r="D6" s="19"/>
      <c r="E6" s="19"/>
      <c r="F6" s="19"/>
    </row>
    <row r="7" spans="1:6" ht="15.75">
      <c r="C7" s="19" t="s">
        <v>134</v>
      </c>
      <c r="D7" s="19"/>
      <c r="E7" s="19"/>
      <c r="F7" s="19"/>
    </row>
    <row r="8" spans="1:6" ht="15.75">
      <c r="C8" s="80" t="s">
        <v>135</v>
      </c>
      <c r="D8" s="80"/>
      <c r="E8" s="80"/>
      <c r="F8" s="80"/>
    </row>
    <row r="10" spans="1:6" ht="15.75">
      <c r="A10" s="19" t="s">
        <v>159</v>
      </c>
      <c r="B10" s="19"/>
      <c r="C10" s="19"/>
      <c r="D10" s="19"/>
      <c r="E10" s="19"/>
      <c r="F10" s="19"/>
    </row>
    <row r="11" spans="1:6" ht="15.75">
      <c r="A11" s="19" t="s">
        <v>160</v>
      </c>
      <c r="B11" s="19"/>
      <c r="C11" s="19"/>
      <c r="D11" s="19"/>
      <c r="E11" s="19"/>
      <c r="F11" s="19"/>
    </row>
    <row r="12" spans="1:6" ht="15.75">
      <c r="A12" s="78" t="s">
        <v>84</v>
      </c>
      <c r="B12" s="78"/>
      <c r="C12" s="78"/>
      <c r="D12" s="78"/>
      <c r="E12" s="78"/>
      <c r="F12" s="78"/>
    </row>
    <row r="13" spans="1:6" ht="15.75">
      <c r="A13" s="78" t="s">
        <v>83</v>
      </c>
      <c r="B13" s="78"/>
      <c r="C13" s="78"/>
      <c r="D13" s="78"/>
      <c r="E13" s="78"/>
      <c r="F13" s="78"/>
    </row>
    <row r="14" spans="1:6">
      <c r="A14" s="1"/>
      <c r="B14" s="1"/>
      <c r="C14" s="1"/>
      <c r="D14" s="1"/>
      <c r="E14" s="1"/>
      <c r="F14" s="1"/>
    </row>
    <row r="15" spans="1:6">
      <c r="F15" t="s">
        <v>36</v>
      </c>
    </row>
    <row r="16" spans="1:6">
      <c r="A16" s="82" t="s">
        <v>39</v>
      </c>
      <c r="B16" s="82" t="s">
        <v>40</v>
      </c>
      <c r="C16" s="82" t="s">
        <v>41</v>
      </c>
      <c r="D16" s="82" t="s">
        <v>42</v>
      </c>
      <c r="E16" s="82" t="s">
        <v>2</v>
      </c>
      <c r="F16" s="82"/>
    </row>
    <row r="17" spans="1:6">
      <c r="A17" s="82"/>
      <c r="B17" s="82"/>
      <c r="C17" s="82"/>
      <c r="D17" s="82"/>
      <c r="E17" s="40" t="s">
        <v>128</v>
      </c>
      <c r="F17" s="40" t="s">
        <v>138</v>
      </c>
    </row>
    <row r="18" spans="1:6">
      <c r="A18" s="22" t="s">
        <v>3</v>
      </c>
      <c r="B18" s="23"/>
      <c r="C18" s="23"/>
      <c r="D18" s="23"/>
      <c r="E18" s="45">
        <f>E19+E34+E40+E48</f>
        <v>4544800</v>
      </c>
      <c r="F18" s="45">
        <f>F19+F34+F40+F48</f>
        <v>4805400</v>
      </c>
    </row>
    <row r="19" spans="1:6" ht="34.5" customHeight="1">
      <c r="A19" s="24" t="s">
        <v>43</v>
      </c>
      <c r="B19" s="31" t="s">
        <v>93</v>
      </c>
      <c r="C19" s="34"/>
      <c r="D19" s="34"/>
      <c r="E19" s="45">
        <f t="shared" ref="E19:F19" si="0">E20+E24+E30</f>
        <v>2101500</v>
      </c>
      <c r="F19" s="45">
        <f t="shared" si="0"/>
        <v>2101500</v>
      </c>
    </row>
    <row r="20" spans="1:6" ht="59.25" customHeight="1">
      <c r="A20" s="27" t="s">
        <v>44</v>
      </c>
      <c r="B20" s="32" t="s">
        <v>94</v>
      </c>
      <c r="C20" s="34"/>
      <c r="D20" s="34"/>
      <c r="E20" s="46">
        <f t="shared" ref="E20:F22" si="1">E21</f>
        <v>757500</v>
      </c>
      <c r="F20" s="46">
        <f t="shared" si="1"/>
        <v>757500</v>
      </c>
    </row>
    <row r="21" spans="1:6" ht="108" customHeight="1">
      <c r="A21" s="27" t="s">
        <v>141</v>
      </c>
      <c r="B21" s="32" t="s">
        <v>94</v>
      </c>
      <c r="C21" s="26" t="s">
        <v>142</v>
      </c>
      <c r="D21" s="26"/>
      <c r="E21" s="46">
        <f t="shared" si="1"/>
        <v>757500</v>
      </c>
      <c r="F21" s="46">
        <f t="shared" si="1"/>
        <v>757500</v>
      </c>
    </row>
    <row r="22" spans="1:6" ht="20.25" customHeight="1">
      <c r="A22" s="27" t="s">
        <v>92</v>
      </c>
      <c r="B22" s="32" t="s">
        <v>94</v>
      </c>
      <c r="C22" s="26" t="s">
        <v>143</v>
      </c>
      <c r="D22" s="26"/>
      <c r="E22" s="46">
        <f t="shared" si="1"/>
        <v>757500</v>
      </c>
      <c r="F22" s="46">
        <f t="shared" si="1"/>
        <v>757500</v>
      </c>
    </row>
    <row r="23" spans="1:6" ht="106.5" customHeight="1">
      <c r="A23" s="27" t="s">
        <v>47</v>
      </c>
      <c r="B23" s="32" t="s">
        <v>94</v>
      </c>
      <c r="C23" s="26" t="s">
        <v>143</v>
      </c>
      <c r="D23" s="26">
        <v>100</v>
      </c>
      <c r="E23" s="46">
        <v>757500</v>
      </c>
      <c r="F23" s="46">
        <v>757500</v>
      </c>
    </row>
    <row r="24" spans="1:6" ht="87" customHeight="1">
      <c r="A24" s="27" t="s">
        <v>48</v>
      </c>
      <c r="B24" s="32" t="s">
        <v>95</v>
      </c>
      <c r="C24" s="26"/>
      <c r="D24" s="26"/>
      <c r="E24" s="46">
        <f t="shared" ref="E24:F25" si="2">E25</f>
        <v>1334000</v>
      </c>
      <c r="F24" s="46">
        <f t="shared" si="2"/>
        <v>1334000</v>
      </c>
    </row>
    <row r="25" spans="1:6" ht="75" customHeight="1">
      <c r="A25" s="27" t="s">
        <v>141</v>
      </c>
      <c r="B25" s="32" t="s">
        <v>95</v>
      </c>
      <c r="C25" s="26" t="s">
        <v>142</v>
      </c>
      <c r="D25" s="26"/>
      <c r="E25" s="46">
        <f t="shared" si="2"/>
        <v>1334000</v>
      </c>
      <c r="F25" s="46">
        <f t="shared" si="2"/>
        <v>1334000</v>
      </c>
    </row>
    <row r="26" spans="1:6" ht="30.75" customHeight="1">
      <c r="A26" s="27" t="s">
        <v>49</v>
      </c>
      <c r="B26" s="32" t="s">
        <v>95</v>
      </c>
      <c r="C26" s="26" t="s">
        <v>144</v>
      </c>
      <c r="D26" s="26"/>
      <c r="E26" s="46">
        <f t="shared" ref="E26:F26" si="3">E27+E28+E29</f>
        <v>1334000</v>
      </c>
      <c r="F26" s="46">
        <f t="shared" si="3"/>
        <v>1334000</v>
      </c>
    </row>
    <row r="27" spans="1:6" ht="98.25" customHeight="1">
      <c r="A27" s="27" t="s">
        <v>47</v>
      </c>
      <c r="B27" s="32" t="s">
        <v>95</v>
      </c>
      <c r="C27" s="26" t="s">
        <v>144</v>
      </c>
      <c r="D27" s="26">
        <v>100</v>
      </c>
      <c r="E27" s="46">
        <v>825700</v>
      </c>
      <c r="F27" s="46">
        <v>825700</v>
      </c>
    </row>
    <row r="28" spans="1:6" ht="47.25" customHeight="1">
      <c r="A28" s="27" t="s">
        <v>50</v>
      </c>
      <c r="B28" s="32" t="s">
        <v>95</v>
      </c>
      <c r="C28" s="26" t="s">
        <v>144</v>
      </c>
      <c r="D28" s="26">
        <v>200</v>
      </c>
      <c r="E28" s="46">
        <v>496200</v>
      </c>
      <c r="F28" s="46">
        <v>496200</v>
      </c>
    </row>
    <row r="29" spans="1:6">
      <c r="A29" s="27" t="s">
        <v>51</v>
      </c>
      <c r="B29" s="32" t="s">
        <v>95</v>
      </c>
      <c r="C29" s="26" t="s">
        <v>144</v>
      </c>
      <c r="D29" s="26">
        <v>800</v>
      </c>
      <c r="E29" s="46">
        <v>12100</v>
      </c>
      <c r="F29" s="46">
        <v>12100</v>
      </c>
    </row>
    <row r="30" spans="1:6">
      <c r="A30" s="27" t="s">
        <v>52</v>
      </c>
      <c r="B30" s="32" t="s">
        <v>96</v>
      </c>
      <c r="C30" s="26"/>
      <c r="D30" s="26"/>
      <c r="E30" s="46">
        <f t="shared" ref="E30:F32" si="4">E31</f>
        <v>10000</v>
      </c>
      <c r="F30" s="46">
        <f t="shared" si="4"/>
        <v>10000</v>
      </c>
    </row>
    <row r="31" spans="1:6">
      <c r="A31" s="30" t="s">
        <v>45</v>
      </c>
      <c r="B31" s="32" t="s">
        <v>96</v>
      </c>
      <c r="C31" s="26" t="s">
        <v>46</v>
      </c>
      <c r="D31" s="26"/>
      <c r="E31" s="46">
        <f t="shared" si="4"/>
        <v>10000</v>
      </c>
      <c r="F31" s="46">
        <f t="shared" si="4"/>
        <v>10000</v>
      </c>
    </row>
    <row r="32" spans="1:6">
      <c r="A32" s="27" t="s">
        <v>53</v>
      </c>
      <c r="B32" s="32" t="s">
        <v>96</v>
      </c>
      <c r="C32" s="26" t="s">
        <v>54</v>
      </c>
      <c r="D32" s="26"/>
      <c r="E32" s="46">
        <f t="shared" si="4"/>
        <v>10000</v>
      </c>
      <c r="F32" s="46">
        <f t="shared" si="4"/>
        <v>10000</v>
      </c>
    </row>
    <row r="33" spans="1:6">
      <c r="A33" s="27" t="s">
        <v>51</v>
      </c>
      <c r="B33" s="32" t="s">
        <v>96</v>
      </c>
      <c r="C33" s="26" t="s">
        <v>54</v>
      </c>
      <c r="D33" s="26">
        <v>800</v>
      </c>
      <c r="E33" s="46">
        <v>10000</v>
      </c>
      <c r="F33" s="46">
        <v>10000</v>
      </c>
    </row>
    <row r="34" spans="1:6">
      <c r="A34" s="24" t="s">
        <v>55</v>
      </c>
      <c r="B34" s="31" t="s">
        <v>97</v>
      </c>
      <c r="C34" s="34"/>
      <c r="D34" s="34"/>
      <c r="E34" s="45">
        <f t="shared" ref="E34:F36" si="5">E35</f>
        <v>107100</v>
      </c>
      <c r="F34" s="45">
        <f t="shared" si="5"/>
        <v>111400</v>
      </c>
    </row>
    <row r="35" spans="1:6" ht="30">
      <c r="A35" s="27" t="s">
        <v>56</v>
      </c>
      <c r="B35" s="32" t="s">
        <v>98</v>
      </c>
      <c r="C35" s="34"/>
      <c r="D35" s="34"/>
      <c r="E35" s="46">
        <f t="shared" si="5"/>
        <v>107100</v>
      </c>
      <c r="F35" s="46">
        <f t="shared" si="5"/>
        <v>111400</v>
      </c>
    </row>
    <row r="36" spans="1:6" ht="105">
      <c r="A36" s="27" t="s">
        <v>141</v>
      </c>
      <c r="B36" s="32" t="s">
        <v>98</v>
      </c>
      <c r="C36" s="26" t="s">
        <v>142</v>
      </c>
      <c r="D36" s="34"/>
      <c r="E36" s="46">
        <f t="shared" si="5"/>
        <v>107100</v>
      </c>
      <c r="F36" s="46">
        <f t="shared" si="5"/>
        <v>111400</v>
      </c>
    </row>
    <row r="37" spans="1:6" ht="54.75" customHeight="1">
      <c r="A37" s="27" t="s">
        <v>131</v>
      </c>
      <c r="B37" s="32" t="s">
        <v>98</v>
      </c>
      <c r="C37" s="26" t="s">
        <v>145</v>
      </c>
      <c r="D37" s="26"/>
      <c r="E37" s="46">
        <f t="shared" ref="E37:F37" si="6">E38+E39</f>
        <v>107100</v>
      </c>
      <c r="F37" s="46">
        <f t="shared" si="6"/>
        <v>111400</v>
      </c>
    </row>
    <row r="38" spans="1:6" ht="123" customHeight="1">
      <c r="A38" s="27" t="s">
        <v>47</v>
      </c>
      <c r="B38" s="32" t="s">
        <v>98</v>
      </c>
      <c r="C38" s="26" t="s">
        <v>145</v>
      </c>
      <c r="D38" s="26">
        <v>100</v>
      </c>
      <c r="E38" s="46">
        <v>93600</v>
      </c>
      <c r="F38" s="46">
        <v>98400</v>
      </c>
    </row>
    <row r="39" spans="1:6" ht="41.25" customHeight="1">
      <c r="A39" s="27" t="s">
        <v>50</v>
      </c>
      <c r="B39" s="32" t="s">
        <v>98</v>
      </c>
      <c r="C39" s="26" t="s">
        <v>145</v>
      </c>
      <c r="D39" s="26">
        <v>200</v>
      </c>
      <c r="E39" s="46">
        <v>13500</v>
      </c>
      <c r="F39" s="46">
        <v>13000</v>
      </c>
    </row>
    <row r="40" spans="1:6" ht="29.25">
      <c r="A40" s="24" t="s">
        <v>65</v>
      </c>
      <c r="B40" s="31" t="s">
        <v>101</v>
      </c>
      <c r="C40" s="34"/>
      <c r="D40" s="34"/>
      <c r="E40" s="45">
        <f>E41</f>
        <v>2225200</v>
      </c>
      <c r="F40" s="45">
        <f>F41</f>
        <v>2357800</v>
      </c>
    </row>
    <row r="41" spans="1:6">
      <c r="A41" s="27" t="s">
        <v>66</v>
      </c>
      <c r="B41" s="32" t="s">
        <v>102</v>
      </c>
      <c r="C41" s="34"/>
      <c r="D41" s="34"/>
      <c r="E41" s="45">
        <f t="shared" ref="E41:F43" si="7">E42</f>
        <v>2225200</v>
      </c>
      <c r="F41" s="45">
        <f t="shared" si="7"/>
        <v>2357800</v>
      </c>
    </row>
    <row r="42" spans="1:6" ht="91.5" customHeight="1">
      <c r="A42" s="27" t="s">
        <v>151</v>
      </c>
      <c r="B42" s="32" t="s">
        <v>102</v>
      </c>
      <c r="C42" s="34" t="s">
        <v>79</v>
      </c>
      <c r="D42" s="34"/>
      <c r="E42" s="45">
        <f>E43</f>
        <v>2225200</v>
      </c>
      <c r="F42" s="45">
        <f>F43</f>
        <v>2357800</v>
      </c>
    </row>
    <row r="43" spans="1:6" ht="30">
      <c r="A43" s="30" t="s">
        <v>67</v>
      </c>
      <c r="B43" s="32" t="s">
        <v>102</v>
      </c>
      <c r="C43" s="26" t="s">
        <v>68</v>
      </c>
      <c r="D43" s="26"/>
      <c r="E43" s="45">
        <f t="shared" si="7"/>
        <v>2225200</v>
      </c>
      <c r="F43" s="45">
        <f t="shared" si="7"/>
        <v>2357800</v>
      </c>
    </row>
    <row r="44" spans="1:6" ht="30">
      <c r="A44" s="27" t="s">
        <v>69</v>
      </c>
      <c r="B44" s="32" t="s">
        <v>102</v>
      </c>
      <c r="C44" s="26" t="s">
        <v>70</v>
      </c>
      <c r="D44" s="26"/>
      <c r="E44" s="45">
        <f>E45</f>
        <v>2225200</v>
      </c>
      <c r="F44" s="45">
        <f>F45</f>
        <v>2357800</v>
      </c>
    </row>
    <row r="45" spans="1:6" ht="30">
      <c r="A45" s="30" t="s">
        <v>71</v>
      </c>
      <c r="B45" s="32" t="s">
        <v>102</v>
      </c>
      <c r="C45" s="26" t="s">
        <v>72</v>
      </c>
      <c r="D45" s="26"/>
      <c r="E45" s="46">
        <f>E46+E47</f>
        <v>2225200</v>
      </c>
      <c r="F45" s="46">
        <f>F46+F47</f>
        <v>2357800</v>
      </c>
    </row>
    <row r="46" spans="1:6" ht="30">
      <c r="A46" s="27" t="s">
        <v>73</v>
      </c>
      <c r="B46" s="32" t="s">
        <v>102</v>
      </c>
      <c r="C46" s="26" t="s">
        <v>72</v>
      </c>
      <c r="D46" s="26">
        <v>200</v>
      </c>
      <c r="E46" s="46">
        <v>2219200</v>
      </c>
      <c r="F46" s="46">
        <v>2351800</v>
      </c>
    </row>
    <row r="47" spans="1:6">
      <c r="A47" s="27" t="s">
        <v>51</v>
      </c>
      <c r="B47" s="32" t="s">
        <v>102</v>
      </c>
      <c r="C47" s="26" t="s">
        <v>72</v>
      </c>
      <c r="D47" s="26">
        <v>800</v>
      </c>
      <c r="E47" s="46">
        <v>6000</v>
      </c>
      <c r="F47" s="46">
        <v>6000</v>
      </c>
    </row>
    <row r="48" spans="1:6" ht="32.25" customHeight="1">
      <c r="A48" s="24" t="s">
        <v>75</v>
      </c>
      <c r="B48" s="32">
        <v>9900</v>
      </c>
      <c r="C48" s="26"/>
      <c r="D48" s="26"/>
      <c r="E48" s="46">
        <f t="shared" ref="E48:F51" si="8">E49</f>
        <v>111000</v>
      </c>
      <c r="F48" s="46">
        <f t="shared" si="8"/>
        <v>234700</v>
      </c>
    </row>
    <row r="49" spans="1:6">
      <c r="A49" s="30" t="s">
        <v>76</v>
      </c>
      <c r="B49" s="32">
        <v>9999</v>
      </c>
      <c r="C49" s="26"/>
      <c r="D49" s="26"/>
      <c r="E49" s="46">
        <f t="shared" si="8"/>
        <v>111000</v>
      </c>
      <c r="F49" s="46">
        <f t="shared" si="8"/>
        <v>234700</v>
      </c>
    </row>
    <row r="50" spans="1:6">
      <c r="A50" s="27" t="s">
        <v>45</v>
      </c>
      <c r="B50" s="32">
        <v>9999</v>
      </c>
      <c r="C50" s="26" t="s">
        <v>46</v>
      </c>
      <c r="D50" s="26"/>
      <c r="E50" s="46">
        <f t="shared" si="8"/>
        <v>111000</v>
      </c>
      <c r="F50" s="46">
        <f t="shared" si="8"/>
        <v>234700</v>
      </c>
    </row>
    <row r="51" spans="1:6">
      <c r="A51" s="27" t="s">
        <v>76</v>
      </c>
      <c r="B51" s="32">
        <v>9999</v>
      </c>
      <c r="C51" s="26" t="s">
        <v>77</v>
      </c>
      <c r="D51" s="26"/>
      <c r="E51" s="46">
        <f t="shared" si="8"/>
        <v>111000</v>
      </c>
      <c r="F51" s="46">
        <f t="shared" si="8"/>
        <v>234700</v>
      </c>
    </row>
    <row r="52" spans="1:6">
      <c r="A52" s="27" t="s">
        <v>78</v>
      </c>
      <c r="B52" s="32">
        <v>9999</v>
      </c>
      <c r="C52" s="26" t="s">
        <v>77</v>
      </c>
      <c r="D52" s="26">
        <v>900</v>
      </c>
      <c r="E52" s="46">
        <v>111000</v>
      </c>
      <c r="F52" s="46">
        <v>234700</v>
      </c>
    </row>
    <row r="55" spans="1:6">
      <c r="A55" s="1"/>
      <c r="B55" s="1"/>
      <c r="C55" s="1"/>
      <c r="D55" s="1"/>
    </row>
    <row r="56" spans="1:6" ht="15.75">
      <c r="A56" s="3" t="s">
        <v>37</v>
      </c>
      <c r="B56" s="1"/>
      <c r="C56" s="1"/>
      <c r="D56" s="68" t="s">
        <v>157</v>
      </c>
      <c r="E56" s="55"/>
    </row>
  </sheetData>
  <mergeCells count="9">
    <mergeCell ref="C8:F8"/>
    <mergeCell ref="A12:F12"/>
    <mergeCell ref="A13:F13"/>
    <mergeCell ref="C1:F1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8" fitToHeight="0" orientation="portrait" verticalDpi="180" r:id="rId1"/>
  <headerFooter differentOddEven="1">
    <oddHeader>&amp;C16</oddHeader>
    <evenHeader>&amp;C17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view="pageLayout" zoomScaleNormal="100" workbookViewId="0">
      <selection activeCell="B4" sqref="B4"/>
    </sheetView>
  </sheetViews>
  <sheetFormatPr defaultRowHeight="15"/>
  <cols>
    <col min="1" max="1" width="56.7109375" customWidth="1"/>
    <col min="2" max="2" width="22" customWidth="1"/>
    <col min="3" max="3" width="11.5703125" customWidth="1"/>
    <col min="4" max="4" width="17" customWidth="1"/>
    <col min="5" max="5" width="19.85546875" customWidth="1"/>
  </cols>
  <sheetData>
    <row r="1" spans="1:6" ht="15.75">
      <c r="A1" s="55"/>
      <c r="B1" s="80" t="s">
        <v>121</v>
      </c>
      <c r="C1" s="80"/>
      <c r="D1" s="80"/>
      <c r="E1" s="80"/>
      <c r="F1" s="55"/>
    </row>
    <row r="2" spans="1:6" ht="15.75">
      <c r="A2" s="55"/>
      <c r="B2" s="19" t="s">
        <v>114</v>
      </c>
      <c r="C2" s="19"/>
      <c r="D2" s="19"/>
      <c r="E2" s="19"/>
      <c r="F2" s="55"/>
    </row>
    <row r="3" spans="1:6" ht="15.75">
      <c r="A3" s="55"/>
      <c r="B3" s="19" t="s">
        <v>34</v>
      </c>
      <c r="C3" s="19"/>
      <c r="D3" s="19"/>
      <c r="E3" s="19"/>
      <c r="F3" s="55"/>
    </row>
    <row r="4" spans="1:6" ht="15.75">
      <c r="A4" s="55"/>
      <c r="B4" s="19" t="s">
        <v>161</v>
      </c>
      <c r="C4" s="19"/>
      <c r="D4" s="19"/>
      <c r="E4" s="19"/>
      <c r="F4" s="55"/>
    </row>
    <row r="5" spans="1:6" ht="15.75">
      <c r="A5" s="55"/>
      <c r="B5" s="19" t="s">
        <v>115</v>
      </c>
      <c r="C5" s="19"/>
      <c r="D5" s="19"/>
      <c r="E5" s="19"/>
      <c r="F5" s="55"/>
    </row>
    <row r="6" spans="1:6" ht="15.75">
      <c r="A6" s="55"/>
      <c r="B6" s="19" t="s">
        <v>34</v>
      </c>
      <c r="C6" s="19"/>
      <c r="D6" s="19"/>
      <c r="E6" s="19"/>
      <c r="F6" s="55"/>
    </row>
    <row r="7" spans="1:6" ht="15.75">
      <c r="A7" s="55"/>
      <c r="B7" s="19" t="s">
        <v>152</v>
      </c>
      <c r="C7" s="19"/>
      <c r="D7" s="19"/>
      <c r="E7" s="19"/>
      <c r="F7" s="55"/>
    </row>
    <row r="8" spans="1:6" ht="15.75">
      <c r="A8" s="55"/>
      <c r="B8" s="80" t="s">
        <v>135</v>
      </c>
      <c r="C8" s="80"/>
      <c r="D8" s="80"/>
      <c r="E8" s="80"/>
      <c r="F8" s="55"/>
    </row>
    <row r="9" spans="1:6" ht="15.75">
      <c r="A9" s="55"/>
      <c r="B9" s="66"/>
      <c r="C9" s="66"/>
      <c r="D9" s="66"/>
      <c r="E9" s="66"/>
      <c r="F9" s="55"/>
    </row>
    <row r="10" spans="1:6" ht="15.75">
      <c r="A10" s="19" t="s">
        <v>158</v>
      </c>
      <c r="B10" s="19"/>
      <c r="C10" s="19"/>
      <c r="D10" s="19"/>
      <c r="E10" s="19"/>
      <c r="F10" s="19"/>
    </row>
    <row r="11" spans="1:6" ht="15.75">
      <c r="A11" s="78" t="s">
        <v>153</v>
      </c>
      <c r="B11" s="78"/>
      <c r="C11" s="78"/>
      <c r="D11" s="78"/>
      <c r="E11" s="78"/>
      <c r="F11" s="78"/>
    </row>
    <row r="12" spans="1:6" ht="15.75">
      <c r="A12" s="78" t="s">
        <v>91</v>
      </c>
      <c r="B12" s="78"/>
      <c r="C12" s="78"/>
      <c r="D12" s="78"/>
      <c r="E12" s="78"/>
      <c r="F12" s="19"/>
    </row>
    <row r="13" spans="1:6" ht="15.75">
      <c r="A13" s="78" t="s">
        <v>90</v>
      </c>
      <c r="B13" s="78"/>
      <c r="C13" s="78"/>
      <c r="D13" s="78"/>
      <c r="E13" s="78"/>
      <c r="F13" s="19"/>
    </row>
    <row r="14" spans="1:6">
      <c r="A14" s="2"/>
      <c r="B14" s="2"/>
      <c r="C14" s="2"/>
      <c r="D14" s="2"/>
      <c r="E14" s="2"/>
      <c r="F14" s="2"/>
    </row>
    <row r="15" spans="1:6">
      <c r="E15" t="s">
        <v>36</v>
      </c>
    </row>
    <row r="16" spans="1:6">
      <c r="A16" s="82" t="s">
        <v>1</v>
      </c>
      <c r="B16" s="82" t="s">
        <v>41</v>
      </c>
      <c r="C16" s="82" t="s">
        <v>42</v>
      </c>
      <c r="D16" s="82" t="s">
        <v>2</v>
      </c>
      <c r="E16" s="82"/>
    </row>
    <row r="17" spans="1:5">
      <c r="A17" s="82"/>
      <c r="B17" s="82"/>
      <c r="C17" s="82"/>
      <c r="D17" s="53" t="s">
        <v>154</v>
      </c>
      <c r="E17" s="53" t="s">
        <v>138</v>
      </c>
    </row>
    <row r="18" spans="1:5">
      <c r="A18" s="22" t="s">
        <v>3</v>
      </c>
      <c r="B18" s="23"/>
      <c r="C18" s="23"/>
      <c r="D18" s="45">
        <f>D19+D25</f>
        <v>4544800</v>
      </c>
      <c r="E18" s="45">
        <f>E19+E25</f>
        <v>4805400</v>
      </c>
    </row>
    <row r="19" spans="1:5" ht="75" customHeight="1">
      <c r="A19" s="24" t="s">
        <v>149</v>
      </c>
      <c r="B19" s="25" t="s">
        <v>79</v>
      </c>
      <c r="C19" s="26"/>
      <c r="D19" s="45">
        <f>D20</f>
        <v>2225200</v>
      </c>
      <c r="E19" s="45">
        <f>E20</f>
        <v>2357800</v>
      </c>
    </row>
    <row r="20" spans="1:5" ht="32.25" customHeight="1">
      <c r="A20" s="28" t="s">
        <v>67</v>
      </c>
      <c r="B20" s="26" t="s">
        <v>68</v>
      </c>
      <c r="C20" s="26"/>
      <c r="D20" s="46">
        <f t="shared" ref="D20:E20" si="0">D21</f>
        <v>2225200</v>
      </c>
      <c r="E20" s="46">
        <f t="shared" si="0"/>
        <v>2357800</v>
      </c>
    </row>
    <row r="21" spans="1:5" ht="35.25" customHeight="1">
      <c r="A21" s="28" t="s">
        <v>81</v>
      </c>
      <c r="B21" s="26" t="s">
        <v>70</v>
      </c>
      <c r="C21" s="26"/>
      <c r="D21" s="46">
        <f>D22</f>
        <v>2225200</v>
      </c>
      <c r="E21" s="46">
        <f>E22</f>
        <v>2357800</v>
      </c>
    </row>
    <row r="22" spans="1:5" ht="33.75" customHeight="1">
      <c r="A22" s="28" t="s">
        <v>82</v>
      </c>
      <c r="B22" s="26" t="s">
        <v>72</v>
      </c>
      <c r="C22" s="26"/>
      <c r="D22" s="46">
        <f>D23+D24</f>
        <v>2225200</v>
      </c>
      <c r="E22" s="46">
        <f>E23+E24</f>
        <v>2357800</v>
      </c>
    </row>
    <row r="23" spans="1:5" ht="30">
      <c r="A23" s="28" t="s">
        <v>73</v>
      </c>
      <c r="B23" s="26" t="s">
        <v>72</v>
      </c>
      <c r="C23" s="26">
        <v>200</v>
      </c>
      <c r="D23" s="46">
        <f>'прил 6'!E46</f>
        <v>2219200</v>
      </c>
      <c r="E23" s="46">
        <f>'прил 6'!F46</f>
        <v>2351800</v>
      </c>
    </row>
    <row r="24" spans="1:5">
      <c r="A24" s="28" t="s">
        <v>51</v>
      </c>
      <c r="B24" s="26" t="s">
        <v>72</v>
      </c>
      <c r="C24" s="26">
        <v>800</v>
      </c>
      <c r="D24" s="46">
        <f>'прил 6'!E47</f>
        <v>6000</v>
      </c>
      <c r="E24" s="46">
        <f>'прил 6'!F47</f>
        <v>6000</v>
      </c>
    </row>
    <row r="25" spans="1:5" ht="72">
      <c r="A25" s="24" t="s">
        <v>141</v>
      </c>
      <c r="B25" s="25" t="s">
        <v>142</v>
      </c>
      <c r="C25" s="25"/>
      <c r="D25" s="45">
        <f>D26+D28+D32+D34+D37</f>
        <v>2319600</v>
      </c>
      <c r="E25" s="45">
        <f>E26+E28+E32+E34+E37</f>
        <v>2447600</v>
      </c>
    </row>
    <row r="26" spans="1:5">
      <c r="A26" s="28" t="s">
        <v>92</v>
      </c>
      <c r="B26" s="26" t="s">
        <v>143</v>
      </c>
      <c r="C26" s="26"/>
      <c r="D26" s="46">
        <f t="shared" ref="D26:E26" si="1">D27</f>
        <v>757500</v>
      </c>
      <c r="E26" s="46">
        <f t="shared" si="1"/>
        <v>757500</v>
      </c>
    </row>
    <row r="27" spans="1:5" ht="84" customHeight="1">
      <c r="A27" s="28" t="s">
        <v>47</v>
      </c>
      <c r="B27" s="26" t="s">
        <v>143</v>
      </c>
      <c r="C27" s="26">
        <v>100</v>
      </c>
      <c r="D27" s="46">
        <f>'прил 6'!E23</f>
        <v>757500</v>
      </c>
      <c r="E27" s="46">
        <f>'прил 6'!F23</f>
        <v>757500</v>
      </c>
    </row>
    <row r="28" spans="1:5">
      <c r="A28" s="28" t="s">
        <v>49</v>
      </c>
      <c r="B28" s="26" t="s">
        <v>144</v>
      </c>
      <c r="C28" s="26"/>
      <c r="D28" s="46">
        <f t="shared" ref="D28" si="2">D29+D30+D31</f>
        <v>1334000</v>
      </c>
      <c r="E28" s="46">
        <f t="shared" ref="E28" si="3">E29+E30+E31</f>
        <v>1334000</v>
      </c>
    </row>
    <row r="29" spans="1:5" ht="83.25" customHeight="1">
      <c r="A29" s="28" t="s">
        <v>47</v>
      </c>
      <c r="B29" s="26" t="s">
        <v>144</v>
      </c>
      <c r="C29" s="26">
        <v>100</v>
      </c>
      <c r="D29" s="46">
        <f>'прил 6'!E27</f>
        <v>825700</v>
      </c>
      <c r="E29" s="46">
        <f>'прил 6'!F27</f>
        <v>825700</v>
      </c>
    </row>
    <row r="30" spans="1:5" ht="31.5" customHeight="1">
      <c r="A30" s="28" t="s">
        <v>73</v>
      </c>
      <c r="B30" s="26" t="s">
        <v>144</v>
      </c>
      <c r="C30" s="26">
        <v>200</v>
      </c>
      <c r="D30" s="46">
        <f>'прил 6'!E28</f>
        <v>496200</v>
      </c>
      <c r="E30" s="46">
        <f>'прил 6'!F28</f>
        <v>496200</v>
      </c>
    </row>
    <row r="31" spans="1:5">
      <c r="A31" s="28" t="s">
        <v>51</v>
      </c>
      <c r="B31" s="26" t="s">
        <v>144</v>
      </c>
      <c r="C31" s="26">
        <v>800</v>
      </c>
      <c r="D31" s="46">
        <f>'прил 6'!E29</f>
        <v>12100</v>
      </c>
      <c r="E31" s="46">
        <f>'прил 6'!F29</f>
        <v>12100</v>
      </c>
    </row>
    <row r="32" spans="1:5">
      <c r="A32" s="28" t="s">
        <v>53</v>
      </c>
      <c r="B32" s="26" t="s">
        <v>54</v>
      </c>
      <c r="C32" s="26"/>
      <c r="D32" s="46">
        <f t="shared" ref="D32:E32" si="4">D33</f>
        <v>10000</v>
      </c>
      <c r="E32" s="46">
        <f t="shared" si="4"/>
        <v>10000</v>
      </c>
    </row>
    <row r="33" spans="1:5">
      <c r="A33" s="28" t="s">
        <v>51</v>
      </c>
      <c r="B33" s="26" t="s">
        <v>54</v>
      </c>
      <c r="C33" s="26">
        <v>800</v>
      </c>
      <c r="D33" s="46">
        <f>'прил 6'!E33</f>
        <v>10000</v>
      </c>
      <c r="E33" s="46">
        <f>'прил 6'!F33</f>
        <v>10000</v>
      </c>
    </row>
    <row r="34" spans="1:5" ht="30">
      <c r="A34" s="27" t="s">
        <v>131</v>
      </c>
      <c r="B34" s="26" t="s">
        <v>145</v>
      </c>
      <c r="C34" s="26"/>
      <c r="D34" s="46">
        <f t="shared" ref="D34" si="5">D35+D36</f>
        <v>107100</v>
      </c>
      <c r="E34" s="46">
        <f t="shared" ref="E34" si="6">E35+E36</f>
        <v>111400</v>
      </c>
    </row>
    <row r="35" spans="1:5" ht="79.5" customHeight="1">
      <c r="A35" s="28" t="s">
        <v>47</v>
      </c>
      <c r="B35" s="26" t="s">
        <v>145</v>
      </c>
      <c r="C35" s="26">
        <v>100</v>
      </c>
      <c r="D35" s="46">
        <f>'прил 6'!E38</f>
        <v>93600</v>
      </c>
      <c r="E35" s="46">
        <f>'прил 6'!F38</f>
        <v>98400</v>
      </c>
    </row>
    <row r="36" spans="1:5" ht="30">
      <c r="A36" s="28" t="s">
        <v>73</v>
      </c>
      <c r="B36" s="26" t="s">
        <v>145</v>
      </c>
      <c r="C36" s="26">
        <v>200</v>
      </c>
      <c r="D36" s="46">
        <f>'прил 6'!E39</f>
        <v>13500</v>
      </c>
      <c r="E36" s="46">
        <f>'прил 6'!F39</f>
        <v>13000</v>
      </c>
    </row>
    <row r="37" spans="1:5">
      <c r="A37" s="28" t="s">
        <v>76</v>
      </c>
      <c r="B37" s="26" t="s">
        <v>77</v>
      </c>
      <c r="C37" s="26"/>
      <c r="D37" s="46">
        <f t="shared" ref="D37:E37" si="7">D38</f>
        <v>111000</v>
      </c>
      <c r="E37" s="46">
        <f t="shared" si="7"/>
        <v>234700</v>
      </c>
    </row>
    <row r="38" spans="1:5">
      <c r="A38" s="27" t="s">
        <v>78</v>
      </c>
      <c r="B38" s="26" t="s">
        <v>77</v>
      </c>
      <c r="C38" s="26">
        <v>900</v>
      </c>
      <c r="D38" s="46">
        <f>'прил 6'!E52</f>
        <v>111000</v>
      </c>
      <c r="E38" s="46">
        <f>'прил 6'!F52</f>
        <v>234700</v>
      </c>
    </row>
    <row r="39" spans="1:5" ht="15.75">
      <c r="A39" s="3"/>
    </row>
    <row r="40" spans="1:5" ht="15.75">
      <c r="A40" s="3"/>
    </row>
    <row r="41" spans="1:5" ht="15.75">
      <c r="A41" s="66" t="s">
        <v>37</v>
      </c>
      <c r="B41" s="1"/>
      <c r="C41" s="1"/>
      <c r="E41" s="3" t="s">
        <v>157</v>
      </c>
    </row>
  </sheetData>
  <mergeCells count="9">
    <mergeCell ref="B1:E1"/>
    <mergeCell ref="A16:A17"/>
    <mergeCell ref="B16:B17"/>
    <mergeCell ref="C16:C17"/>
    <mergeCell ref="D16:E16"/>
    <mergeCell ref="B8:E8"/>
    <mergeCell ref="A11:F11"/>
    <mergeCell ref="A12:E12"/>
    <mergeCell ref="A13:E13"/>
  </mergeCells>
  <printOptions horizontalCentered="1"/>
  <pageMargins left="1.2526041666666667" right="0.31496062992125984" top="0.74803149606299213" bottom="0.74803149606299213" header="0.31496062992125984" footer="0.31496062992125984"/>
  <pageSetup paperSize="9" scale="62" fitToHeight="0" orientation="portrait" r:id="rId1"/>
  <headerFooter differentOddEven="1" differentFirst="1">
    <evenHeader>&amp;C21</evenHeader>
    <firstHeader>&amp;C20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Layout" zoomScaleNormal="75" workbookViewId="0">
      <selection activeCell="C4" sqref="C4"/>
    </sheetView>
  </sheetViews>
  <sheetFormatPr defaultRowHeight="15"/>
  <cols>
    <col min="1" max="1" width="52.85546875" customWidth="1"/>
    <col min="2" max="2" width="12.85546875" customWidth="1"/>
    <col min="3" max="3" width="18.42578125" customWidth="1"/>
    <col min="5" max="5" width="18.28515625" customWidth="1"/>
    <col min="6" max="6" width="17.28515625" customWidth="1"/>
  </cols>
  <sheetData>
    <row r="1" spans="1:6" ht="15.75">
      <c r="A1" s="55"/>
      <c r="B1" s="55"/>
      <c r="C1" s="80" t="s">
        <v>119</v>
      </c>
      <c r="D1" s="80"/>
      <c r="E1" s="80"/>
      <c r="F1" s="80"/>
    </row>
    <row r="2" spans="1:6" ht="15.75">
      <c r="A2" s="55"/>
      <c r="B2" s="55"/>
      <c r="C2" s="19" t="s">
        <v>114</v>
      </c>
      <c r="D2" s="19"/>
      <c r="E2" s="19"/>
      <c r="F2" s="19"/>
    </row>
    <row r="3" spans="1:6" ht="15.75">
      <c r="A3" s="55"/>
      <c r="B3" s="55"/>
      <c r="C3" s="19" t="s">
        <v>34</v>
      </c>
      <c r="D3" s="19"/>
      <c r="E3" s="19"/>
      <c r="F3" s="19"/>
    </row>
    <row r="4" spans="1:6" ht="15.75">
      <c r="A4" s="55"/>
      <c r="B4" s="55"/>
      <c r="C4" s="19" t="s">
        <v>161</v>
      </c>
      <c r="D4" s="19"/>
      <c r="E4" s="19"/>
      <c r="F4" s="19"/>
    </row>
    <row r="5" spans="1:6" ht="15.75">
      <c r="A5" s="55"/>
      <c r="B5" s="55"/>
      <c r="C5" s="19" t="s">
        <v>115</v>
      </c>
      <c r="D5" s="19"/>
      <c r="E5" s="19"/>
      <c r="F5" s="19"/>
    </row>
    <row r="6" spans="1:6" ht="15.75">
      <c r="A6" s="55"/>
      <c r="B6" s="55"/>
      <c r="C6" s="19" t="s">
        <v>34</v>
      </c>
      <c r="D6" s="19"/>
      <c r="E6" s="19"/>
      <c r="F6" s="19"/>
    </row>
    <row r="7" spans="1:6" ht="15.75">
      <c r="A7" s="55"/>
      <c r="B7" s="55"/>
      <c r="C7" s="19" t="s">
        <v>134</v>
      </c>
      <c r="D7" s="19"/>
      <c r="E7" s="19"/>
      <c r="F7" s="19"/>
    </row>
    <row r="8" spans="1:6" ht="15.75">
      <c r="A8" s="55"/>
      <c r="B8" s="55"/>
      <c r="C8" s="80" t="s">
        <v>155</v>
      </c>
      <c r="D8" s="80"/>
      <c r="E8" s="80"/>
      <c r="F8" s="80"/>
    </row>
    <row r="9" spans="1:6" ht="15.75">
      <c r="A9" s="55"/>
      <c r="B9" s="55"/>
      <c r="C9" s="55"/>
      <c r="D9" s="55"/>
      <c r="E9" s="55"/>
      <c r="F9" s="55"/>
    </row>
    <row r="10" spans="1:6" ht="15.75">
      <c r="A10" s="78" t="s">
        <v>123</v>
      </c>
      <c r="B10" s="78"/>
      <c r="C10" s="78"/>
      <c r="D10" s="78"/>
      <c r="E10" s="78"/>
      <c r="F10" s="78"/>
    </row>
    <row r="11" spans="1:6" ht="15.75">
      <c r="A11" s="78" t="s">
        <v>156</v>
      </c>
      <c r="B11" s="78"/>
      <c r="C11" s="78"/>
      <c r="D11" s="78"/>
      <c r="E11" s="78"/>
      <c r="F11" s="78"/>
    </row>
    <row r="13" spans="1:6">
      <c r="F13" t="s">
        <v>36</v>
      </c>
    </row>
    <row r="14" spans="1:6">
      <c r="A14" s="82" t="s">
        <v>1</v>
      </c>
      <c r="B14" s="85" t="s">
        <v>87</v>
      </c>
      <c r="C14" s="85" t="s">
        <v>41</v>
      </c>
      <c r="D14" s="85" t="s">
        <v>42</v>
      </c>
      <c r="E14" s="82" t="s">
        <v>2</v>
      </c>
      <c r="F14" s="82"/>
    </row>
    <row r="15" spans="1:6">
      <c r="A15" s="82"/>
      <c r="B15" s="85"/>
      <c r="C15" s="85"/>
      <c r="D15" s="85"/>
      <c r="E15" s="56" t="s">
        <v>154</v>
      </c>
      <c r="F15" s="56" t="s">
        <v>138</v>
      </c>
    </row>
    <row r="16" spans="1:6">
      <c r="A16" s="22" t="s">
        <v>3</v>
      </c>
      <c r="B16" s="33"/>
      <c r="C16" s="35"/>
      <c r="D16" s="35"/>
      <c r="E16" s="45">
        <f t="shared" ref="E16:F16" si="0">E17</f>
        <v>4544800</v>
      </c>
      <c r="F16" s="45">
        <f t="shared" si="0"/>
        <v>4805400</v>
      </c>
    </row>
    <row r="17" spans="1:6" ht="51.75" customHeight="1">
      <c r="A17" s="24" t="s">
        <v>118</v>
      </c>
      <c r="B17" s="22">
        <v>791</v>
      </c>
      <c r="C17" s="34"/>
      <c r="D17" s="34"/>
      <c r="E17" s="45">
        <f>E18+E24</f>
        <v>4544800</v>
      </c>
      <c r="F17" s="45">
        <f>F18+F24</f>
        <v>4805400</v>
      </c>
    </row>
    <row r="18" spans="1:6" ht="78" customHeight="1">
      <c r="A18" s="24" t="s">
        <v>149</v>
      </c>
      <c r="B18" s="22">
        <v>791</v>
      </c>
      <c r="C18" s="22" t="s">
        <v>88</v>
      </c>
      <c r="D18" s="22"/>
      <c r="E18" s="45">
        <f>E19</f>
        <v>2225200</v>
      </c>
      <c r="F18" s="45">
        <f>F19</f>
        <v>2357800</v>
      </c>
    </row>
    <row r="19" spans="1:6" ht="38.25" customHeight="1">
      <c r="A19" s="28" t="s">
        <v>67</v>
      </c>
      <c r="B19" s="34">
        <v>791</v>
      </c>
      <c r="C19" s="26" t="s">
        <v>68</v>
      </c>
      <c r="D19" s="26"/>
      <c r="E19" s="46">
        <f t="shared" ref="E19:F19" si="1">E20</f>
        <v>2225200</v>
      </c>
      <c r="F19" s="46">
        <f t="shared" si="1"/>
        <v>2357800</v>
      </c>
    </row>
    <row r="20" spans="1:6" ht="30.75" customHeight="1">
      <c r="A20" s="28" t="s">
        <v>81</v>
      </c>
      <c r="B20" s="34">
        <v>791</v>
      </c>
      <c r="C20" s="26" t="s">
        <v>70</v>
      </c>
      <c r="D20" s="26"/>
      <c r="E20" s="46">
        <f>E21</f>
        <v>2225200</v>
      </c>
      <c r="F20" s="46">
        <f>F21</f>
        <v>2357800</v>
      </c>
    </row>
    <row r="21" spans="1:6" ht="30.75" customHeight="1">
      <c r="A21" s="28" t="s">
        <v>82</v>
      </c>
      <c r="B21" s="34">
        <v>791</v>
      </c>
      <c r="C21" s="26" t="s">
        <v>72</v>
      </c>
      <c r="D21" s="26"/>
      <c r="E21" s="46">
        <f>E22+E23</f>
        <v>2225200</v>
      </c>
      <c r="F21" s="46">
        <f>F22+F23</f>
        <v>2357800</v>
      </c>
    </row>
    <row r="22" spans="1:6" ht="30" customHeight="1">
      <c r="A22" s="28" t="s">
        <v>73</v>
      </c>
      <c r="B22" s="34">
        <v>791</v>
      </c>
      <c r="C22" s="26" t="s">
        <v>72</v>
      </c>
      <c r="D22" s="26">
        <v>200</v>
      </c>
      <c r="E22" s="46">
        <f>'прил 8'!D23</f>
        <v>2219200</v>
      </c>
      <c r="F22" s="46">
        <f>'прил 8'!E23</f>
        <v>2351800</v>
      </c>
    </row>
    <row r="23" spans="1:6" ht="28.5" customHeight="1">
      <c r="A23" s="28" t="s">
        <v>51</v>
      </c>
      <c r="B23" s="34">
        <v>791</v>
      </c>
      <c r="C23" s="26" t="s">
        <v>72</v>
      </c>
      <c r="D23" s="26">
        <v>800</v>
      </c>
      <c r="E23" s="46">
        <f>'прил 8'!D24</f>
        <v>6000</v>
      </c>
      <c r="F23" s="46">
        <f>'прил 8'!E24</f>
        <v>6000</v>
      </c>
    </row>
    <row r="24" spans="1:6" ht="72" customHeight="1">
      <c r="A24" s="24" t="s">
        <v>141</v>
      </c>
      <c r="B24" s="22">
        <v>791</v>
      </c>
      <c r="C24" s="25" t="s">
        <v>142</v>
      </c>
      <c r="D24" s="25"/>
      <c r="E24" s="45">
        <f>E25+E27+E31+E33+E36</f>
        <v>2319600</v>
      </c>
      <c r="F24" s="45">
        <f>F25+F27+F31+F33+F36</f>
        <v>2447600</v>
      </c>
    </row>
    <row r="25" spans="1:6" ht="32.25" customHeight="1">
      <c r="A25" s="28" t="s">
        <v>92</v>
      </c>
      <c r="B25" s="34">
        <v>791</v>
      </c>
      <c r="C25" s="26" t="s">
        <v>143</v>
      </c>
      <c r="D25" s="26"/>
      <c r="E25" s="46">
        <f t="shared" ref="E25:F25" si="2">E26</f>
        <v>757500</v>
      </c>
      <c r="F25" s="46">
        <f t="shared" si="2"/>
        <v>757500</v>
      </c>
    </row>
    <row r="26" spans="1:6" ht="85.5" customHeight="1">
      <c r="A26" s="28" t="s">
        <v>47</v>
      </c>
      <c r="B26" s="34">
        <v>791</v>
      </c>
      <c r="C26" s="26" t="s">
        <v>143</v>
      </c>
      <c r="D26" s="26">
        <v>100</v>
      </c>
      <c r="E26" s="46">
        <f>'прил 8'!D27</f>
        <v>757500</v>
      </c>
      <c r="F26" s="46">
        <f>'прил 8'!E27</f>
        <v>757500</v>
      </c>
    </row>
    <row r="27" spans="1:6" ht="30" customHeight="1">
      <c r="A27" s="28" t="s">
        <v>49</v>
      </c>
      <c r="B27" s="34">
        <v>791</v>
      </c>
      <c r="C27" s="26" t="s">
        <v>144</v>
      </c>
      <c r="D27" s="26"/>
      <c r="E27" s="46">
        <f t="shared" ref="E27" si="3">E28+E29+E30</f>
        <v>1334000</v>
      </c>
      <c r="F27" s="46">
        <f t="shared" ref="F27" si="4">F28+F29+F30</f>
        <v>1334000</v>
      </c>
    </row>
    <row r="28" spans="1:6" ht="79.5" customHeight="1">
      <c r="A28" s="28" t="s">
        <v>47</v>
      </c>
      <c r="B28" s="34">
        <v>791</v>
      </c>
      <c r="C28" s="26" t="s">
        <v>144</v>
      </c>
      <c r="D28" s="26">
        <v>100</v>
      </c>
      <c r="E28" s="46">
        <f>'прил 8'!D29</f>
        <v>825700</v>
      </c>
      <c r="F28" s="46">
        <f>'прил 8'!E29</f>
        <v>825700</v>
      </c>
    </row>
    <row r="29" spans="1:6" ht="30">
      <c r="A29" s="27" t="s">
        <v>73</v>
      </c>
      <c r="B29" s="34">
        <v>791</v>
      </c>
      <c r="C29" s="26" t="s">
        <v>144</v>
      </c>
      <c r="D29" s="26">
        <v>200</v>
      </c>
      <c r="E29" s="46">
        <f>'прил 8'!D30</f>
        <v>496200</v>
      </c>
      <c r="F29" s="46">
        <f>'прил 8'!E30</f>
        <v>496200</v>
      </c>
    </row>
    <row r="30" spans="1:6" ht="27.75" customHeight="1">
      <c r="A30" s="28" t="s">
        <v>51</v>
      </c>
      <c r="B30" s="34">
        <v>791</v>
      </c>
      <c r="C30" s="26" t="s">
        <v>144</v>
      </c>
      <c r="D30" s="26">
        <v>800</v>
      </c>
      <c r="E30" s="46">
        <f>'прил 8'!D31</f>
        <v>12100</v>
      </c>
      <c r="F30" s="46">
        <f>'прил 8'!E31</f>
        <v>12100</v>
      </c>
    </row>
    <row r="31" spans="1:6" ht="27" customHeight="1">
      <c r="A31" s="28" t="s">
        <v>53</v>
      </c>
      <c r="B31" s="34">
        <v>791</v>
      </c>
      <c r="C31" s="26" t="s">
        <v>54</v>
      </c>
      <c r="D31" s="26"/>
      <c r="E31" s="46">
        <f t="shared" ref="E31:F31" si="5">E32</f>
        <v>10000</v>
      </c>
      <c r="F31" s="46">
        <f t="shared" si="5"/>
        <v>10000</v>
      </c>
    </row>
    <row r="32" spans="1:6" ht="22.5" customHeight="1">
      <c r="A32" s="28" t="s">
        <v>51</v>
      </c>
      <c r="B32" s="34">
        <v>791</v>
      </c>
      <c r="C32" s="26" t="s">
        <v>54</v>
      </c>
      <c r="D32" s="26">
        <v>800</v>
      </c>
      <c r="E32" s="46">
        <f>'прил 8'!D33</f>
        <v>10000</v>
      </c>
      <c r="F32" s="46">
        <f>'прил 8'!E33</f>
        <v>10000</v>
      </c>
    </row>
    <row r="33" spans="1:6" ht="34.5" customHeight="1">
      <c r="A33" s="27" t="s">
        <v>131</v>
      </c>
      <c r="B33" s="34">
        <v>791</v>
      </c>
      <c r="C33" s="26" t="s">
        <v>145</v>
      </c>
      <c r="D33" s="26"/>
      <c r="E33" s="46">
        <f t="shared" ref="E33" si="6">E34+E35</f>
        <v>107100</v>
      </c>
      <c r="F33" s="46">
        <f t="shared" ref="F33" si="7">F34+F35</f>
        <v>111400</v>
      </c>
    </row>
    <row r="34" spans="1:6" ht="83.25" customHeight="1">
      <c r="A34" s="28" t="s">
        <v>47</v>
      </c>
      <c r="B34" s="34">
        <v>791</v>
      </c>
      <c r="C34" s="26" t="s">
        <v>145</v>
      </c>
      <c r="D34" s="26">
        <v>100</v>
      </c>
      <c r="E34" s="46">
        <f>'прил 8'!D35</f>
        <v>93600</v>
      </c>
      <c r="F34" s="46">
        <f>'прил 8'!E35</f>
        <v>98400</v>
      </c>
    </row>
    <row r="35" spans="1:6" ht="48" customHeight="1">
      <c r="A35" s="28" t="s">
        <v>73</v>
      </c>
      <c r="B35" s="34">
        <v>791</v>
      </c>
      <c r="C35" s="26" t="s">
        <v>145</v>
      </c>
      <c r="D35" s="26">
        <v>200</v>
      </c>
      <c r="E35" s="46">
        <f>'прил 8'!D36</f>
        <v>13500</v>
      </c>
      <c r="F35" s="46">
        <f>'прил 8'!E36</f>
        <v>13000</v>
      </c>
    </row>
    <row r="36" spans="1:6" ht="19.5" customHeight="1">
      <c r="A36" s="28" t="s">
        <v>76</v>
      </c>
      <c r="B36" s="34">
        <v>791</v>
      </c>
      <c r="C36" s="26" t="s">
        <v>77</v>
      </c>
      <c r="D36" s="26"/>
      <c r="E36" s="46">
        <f t="shared" ref="E36:F36" si="8">E37</f>
        <v>111000</v>
      </c>
      <c r="F36" s="46">
        <f t="shared" si="8"/>
        <v>234700</v>
      </c>
    </row>
    <row r="37" spans="1:6" ht="22.5" customHeight="1">
      <c r="A37" s="27" t="s">
        <v>78</v>
      </c>
      <c r="B37" s="34">
        <v>791</v>
      </c>
      <c r="C37" s="26" t="s">
        <v>77</v>
      </c>
      <c r="D37" s="26">
        <v>900</v>
      </c>
      <c r="E37" s="46">
        <f>'прил 8'!D38</f>
        <v>111000</v>
      </c>
      <c r="F37" s="46">
        <f>'прил 8'!E38</f>
        <v>234700</v>
      </c>
    </row>
    <row r="38" spans="1:6" ht="26.25" customHeight="1">
      <c r="A38" s="3"/>
    </row>
    <row r="39" spans="1:6" ht="15.75">
      <c r="A39" s="66" t="s">
        <v>37</v>
      </c>
      <c r="B39" s="55"/>
      <c r="C39" s="55"/>
      <c r="D39" s="55"/>
      <c r="E39" s="3" t="s">
        <v>157</v>
      </c>
    </row>
    <row r="40" spans="1:6">
      <c r="A40" s="51"/>
      <c r="B40" s="1"/>
      <c r="C40" s="1"/>
      <c r="D40" s="1"/>
      <c r="E40" s="1"/>
    </row>
  </sheetData>
  <mergeCells count="9">
    <mergeCell ref="C8:F8"/>
    <mergeCell ref="A10:F10"/>
    <mergeCell ref="A11:F11"/>
    <mergeCell ref="C1:F1"/>
    <mergeCell ref="A14:A15"/>
    <mergeCell ref="B14:B15"/>
    <mergeCell ref="C14:C15"/>
    <mergeCell ref="D14:D15"/>
    <mergeCell ref="E14:F14"/>
  </mergeCells>
  <pageMargins left="1.1781250000000001" right="0.68385416666666665" top="0.74803149606299213" bottom="0.74803149606299213" header="0.31496062992125984" footer="0.31496062992125984"/>
  <pageSetup paperSize="9" scale="63" fitToHeight="0" orientation="portrait" r:id="rId1"/>
  <headerFooter differentOddEven="1" differentFirst="1">
    <firstHeader>&amp;C23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2021-02-24T11:59:28Z</dcterms:modified>
</cp:coreProperties>
</file>